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3820"/>
  <mc:AlternateContent xmlns:mc="http://schemas.openxmlformats.org/markup-compatibility/2006">
    <mc:Choice Requires="x15">
      <x15ac:absPath xmlns:x15ac="http://schemas.microsoft.com/office/spreadsheetml/2010/11/ac" url="J:\GRP\E\6\C\Rapports statistiques\SICRA\01 Liste d'attente en hébergement\Synthèse globale\2017-2018\"/>
    </mc:Choice>
  </mc:AlternateContent>
  <xr:revisionPtr revIDLastSave="0" documentId="13_ncr:1_{4A7ED710-FCA4-41BF-BB40-70745079755D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Informations" sheetId="1" r:id="rId1"/>
    <sheet name="Synthèse" sheetId="2" r:id="rId2"/>
    <sheet name="CHSLD" sheetId="3" r:id="rId3"/>
    <sheet name="RI-RTF" sheetId="4" r:id="rId4"/>
    <sheet name="Synthèse transitoire" sheetId="5" r:id="rId5"/>
    <sheet name="CHSLD transitoire" sheetId="6" r:id="rId6"/>
    <sheet name="RI-RTF transitoire" sheetId="7" r:id="rId7"/>
  </sheets>
  <definedNames>
    <definedName name="_xlnm.Print_Area" localSheetId="2">CHSLD!$A$1:$J$50</definedName>
    <definedName name="_xlnm.Print_Area" localSheetId="3">'RI-RTF'!$A$1:$J$49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3" l="1"/>
  <c r="I51" i="3"/>
  <c r="I49" i="3"/>
  <c r="M51" i="3"/>
  <c r="L51" i="3"/>
  <c r="K51" i="3"/>
  <c r="J51" i="3"/>
  <c r="I45" i="3"/>
  <c r="K45" i="3"/>
  <c r="L45" i="3"/>
  <c r="M45" i="3"/>
  <c r="N45" i="3"/>
  <c r="J45" i="3"/>
  <c r="K40" i="4"/>
  <c r="L33" i="6"/>
  <c r="M33" i="6"/>
  <c r="N33" i="6"/>
  <c r="O33" i="6"/>
  <c r="K33" i="6"/>
  <c r="K31" i="6"/>
  <c r="L31" i="6"/>
  <c r="M31" i="6"/>
  <c r="N31" i="6"/>
  <c r="O31" i="6"/>
  <c r="J31" i="6"/>
  <c r="L42" i="7"/>
  <c r="M42" i="7"/>
  <c r="N42" i="7"/>
  <c r="O42" i="7"/>
  <c r="K42" i="7"/>
  <c r="L41" i="7"/>
  <c r="M41" i="7"/>
  <c r="N41" i="7"/>
  <c r="O41" i="7"/>
  <c r="J41" i="7"/>
  <c r="K41" i="7"/>
  <c r="I40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12" i="3"/>
  <c r="I13" i="4" l="1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12" i="4"/>
</calcChain>
</file>

<file path=xl/sharedStrings.xml><?xml version="1.0" encoding="utf-8"?>
<sst xmlns="http://schemas.openxmlformats.org/spreadsheetml/2006/main" count="483" uniqueCount="160">
  <si>
    <t>Définitions</t>
  </si>
  <si>
    <t>En-têtes de colonnes</t>
  </si>
  <si>
    <t>CH : Centre hospitalier</t>
  </si>
  <si>
    <t>RI-RTF : Ressources intermédiaires et ressources de type familial</t>
  </si>
  <si>
    <t>CHSLD : Centre hospitalier de soins de longue durée</t>
  </si>
  <si>
    <t>AUTRES : Unité transitoire de récupération fonctionnelle (UTRF), résidence privée pour aîné (RPA), lieu non déterminé, etc.</t>
  </si>
  <si>
    <t>Autres acronymes</t>
  </si>
  <si>
    <t>RSS : Région sociosanitaire</t>
  </si>
  <si>
    <t>CISSS : Centre intégré de santé et de services sociaux</t>
  </si>
  <si>
    <t>CIUSSS : Centre intégré universitaire de santé et de services sociaux</t>
  </si>
  <si>
    <t xml:space="preserve">Sous-totaux régionaux </t>
  </si>
  <si>
    <t>Sous-total RSS 03 : Total de l'ensemble des établissements identifiés dans la région sociosanitaire de la Capitale-Nationale</t>
  </si>
  <si>
    <t>Sous-total RSS 06 : Total de l'ensemble des établissements identifiés dans la région sociosanitaire de Montréal</t>
  </si>
  <si>
    <t>Sous-total RSS 11 : Total de l'ensemble des établissements identifiés dans la région sociosanitaire de la Gaspésie–Îles-de-la-Madeleine</t>
  </si>
  <si>
    <t>Sous-total RSS 16 : Total de l'ensemble des établissements identifiés dans la région sociosanitaire de la Montérégie</t>
  </si>
  <si>
    <t>Régions sociosanitaires</t>
  </si>
  <si>
    <t>RSS1         Bas-Saint-Laurent</t>
  </si>
  <si>
    <t>RSS2         Saguenay - Lac-Saint-Jean</t>
  </si>
  <si>
    <t>RSS3         Capitale-Nationale</t>
  </si>
  <si>
    <t>RSS4         Mauricie et Centre-du-Québec</t>
  </si>
  <si>
    <t>RSS5         Estrie</t>
  </si>
  <si>
    <t>RSS6         Montréal</t>
  </si>
  <si>
    <t>RSS7         Outaouais</t>
  </si>
  <si>
    <t>RSS8         Abitibi-Témiscamingue</t>
  </si>
  <si>
    <t>RSS9         Côte-Nord</t>
  </si>
  <si>
    <t>RSS10       Nord-du-Québec</t>
  </si>
  <si>
    <t>RSS11       Gaspésie et Îles-de-la-Madeleine</t>
  </si>
  <si>
    <t>RSS12       Chaudière-Appalaches</t>
  </si>
  <si>
    <t>RSS13       Laval</t>
  </si>
  <si>
    <t>RSS14       Lanaudière</t>
  </si>
  <si>
    <t>RSS15       Laurentides</t>
  </si>
  <si>
    <t>RSS16       Montérégie</t>
  </si>
  <si>
    <t>RSS17       Nunavik</t>
  </si>
  <si>
    <t>RSS18       Terres-Cries-de-la-Baie-James</t>
  </si>
  <si>
    <r>
      <rPr>
        <sz val="16"/>
        <color rgb="FF5D87A1"/>
        <rFont val="Tahoma"/>
        <family val="2"/>
      </rPr>
      <t xml:space="preserve">Données sur les listes d'attente en hébergement </t>
    </r>
    <r>
      <rPr>
        <vertAlign val="superscript"/>
        <sz val="12"/>
        <color rgb="FF5D87A1"/>
        <rFont val="Tahoma"/>
        <family val="2"/>
      </rPr>
      <t>1</t>
    </r>
  </si>
  <si>
    <r>
      <rPr>
        <sz val="14"/>
        <color rgb="FF5D87A1"/>
        <rFont val="Tahoma"/>
        <family val="2"/>
      </rPr>
      <t xml:space="preserve">Ces données excluent les personnes avec une admission transitoire </t>
    </r>
    <r>
      <rPr>
        <vertAlign val="superscript"/>
        <sz val="12"/>
        <color rgb="FF5D87A1"/>
        <rFont val="Tahoma"/>
        <family val="2"/>
      </rPr>
      <t>2</t>
    </r>
  </si>
  <si>
    <r>
      <rPr>
        <sz val="12"/>
        <color rgb="FF5D87A1"/>
        <rFont val="Tahoma"/>
        <family val="2"/>
      </rPr>
      <t>2017-2018</t>
    </r>
    <r>
      <rPr>
        <sz val="12"/>
        <color rgb="FF5D87A1"/>
        <rFont val="Tahoma"/>
        <family val="2"/>
      </rPr>
      <t xml:space="preserve">, période </t>
    </r>
    <r>
      <rPr>
        <sz val="12"/>
        <color rgb="FF5D87A1"/>
        <rFont val="Tahoma"/>
        <family val="2"/>
      </rPr>
      <t>13</t>
    </r>
  </si>
  <si>
    <t>Régions</t>
  </si>
  <si>
    <r>
      <rPr>
        <b/>
        <sz val="7"/>
        <color theme="1"/>
        <rFont val="Tahoma"/>
        <family val="2"/>
      </rPr>
      <t xml:space="preserve"> </t>
    </r>
    <r>
      <rPr>
        <b/>
        <sz val="7"/>
        <color theme="1"/>
        <rFont val="Tahoma"/>
        <family val="2"/>
      </rPr>
      <t>Établissements</t>
    </r>
  </si>
  <si>
    <t xml:space="preserve"> </t>
  </si>
  <si>
    <r>
      <rPr>
        <b/>
        <sz val="7"/>
        <color theme="1"/>
        <rFont val="Tahoma"/>
        <family val="2"/>
      </rPr>
      <t xml:space="preserve">Décision du COA </t>
    </r>
    <r>
      <rPr>
        <b/>
        <vertAlign val="superscript"/>
        <sz val="8"/>
        <color theme="1"/>
        <rFont val="Tahoma"/>
        <family val="2"/>
      </rPr>
      <t>4</t>
    </r>
  </si>
  <si>
    <t>Dossier accepté</t>
  </si>
  <si>
    <t>Orientation des dossiers acceptés dans leur établissement respectif</t>
  </si>
  <si>
    <t>Demandes en attente</t>
  </si>
  <si>
    <r>
      <rPr>
        <b/>
        <sz val="7"/>
        <color theme="1"/>
        <rFont val="Tahoma"/>
        <family val="2"/>
      </rPr>
      <t xml:space="preserve">Pourcentage </t>
    </r>
    <r>
      <rPr>
        <b/>
        <vertAlign val="superscript"/>
        <sz val="8"/>
        <color theme="1"/>
        <rFont val="Tahoma"/>
        <family val="2"/>
      </rPr>
      <t>3</t>
    </r>
  </si>
  <si>
    <t>refus</t>
  </si>
  <si>
    <t>à venir</t>
  </si>
  <si>
    <t>incomplète</t>
  </si>
  <si>
    <t>acceptée</t>
  </si>
  <si>
    <t>non indiqué</t>
  </si>
  <si>
    <t>hors-région</t>
  </si>
  <si>
    <t>intra-région</t>
  </si>
  <si>
    <t>RI-RTF</t>
  </si>
  <si>
    <r>
      <rPr>
        <b/>
        <sz val="7"/>
        <color theme="1"/>
        <rFont val="Tahoma"/>
        <family val="2"/>
      </rPr>
      <t xml:space="preserve">CHSLD </t>
    </r>
    <r>
      <rPr>
        <b/>
        <vertAlign val="superscript"/>
        <sz val="8"/>
        <color theme="1"/>
        <rFont val="Tahoma"/>
        <family val="2"/>
      </rPr>
      <t>5</t>
    </r>
  </si>
  <si>
    <t>Autres</t>
  </si>
  <si>
    <t>01</t>
  </si>
  <si>
    <t>CISSS DU BAS-SAINT-LAURENT</t>
  </si>
  <si>
    <t>02</t>
  </si>
  <si>
    <t>CIUSSS DU SAGUENAY - LAC-SAINT-JEAN</t>
  </si>
  <si>
    <t>03</t>
  </si>
  <si>
    <t>CIUSSS DE LA CAPITALE-NATIONALE</t>
  </si>
  <si>
    <t>CHU DE QUEBEC - UNIVERSITE LAVAL</t>
  </si>
  <si>
    <t>Sous-total RSS 03</t>
  </si>
  <si>
    <t>04</t>
  </si>
  <si>
    <t>CIUSSS DE LA MAURICIE-ET-DU-CENTRE-DU-QUEBEC</t>
  </si>
  <si>
    <t>05</t>
  </si>
  <si>
    <t>CIUSSS DE L'ESTRIE-CENTRE HOSP. UNIV. DE SHERBROOKE</t>
  </si>
  <si>
    <t>06</t>
  </si>
  <si>
    <t>CIUSSS DE L'OUEST-DE-L'ILE-DE-MONTREAL</t>
  </si>
  <si>
    <t>CIUSSS DU CENTRE-OUEST-DE-L'ILE-DE-MONTREAL</t>
  </si>
  <si>
    <t>CIUSSS DU CENTRE-SUD-DE-L'ILE-DE-MONTREAL</t>
  </si>
  <si>
    <t>CIUSSS DU NORD-DE-L'ILE-DE-MONTREAL</t>
  </si>
  <si>
    <t>CIUSSS DE L'EST-DE-L'ILE-DE-MONTREAL</t>
  </si>
  <si>
    <t>CENTRE UNIVERSITAIRE DE SANTE MCGILL</t>
  </si>
  <si>
    <t>Sous-total RSS 06</t>
  </si>
  <si>
    <t>07</t>
  </si>
  <si>
    <t>CISSS DE L'OUTAOUAIS</t>
  </si>
  <si>
    <t>08</t>
  </si>
  <si>
    <t>CISSS DE L'ABITIBI-TEMISCAMINGUE</t>
  </si>
  <si>
    <t>09</t>
  </si>
  <si>
    <t>CISSS DE LA COTE-NORD</t>
  </si>
  <si>
    <t>11</t>
  </si>
  <si>
    <t>CISSS DE LA GASPESIE</t>
  </si>
  <si>
    <t>CISSS DES ILES</t>
  </si>
  <si>
    <t>Sous-total RSS 11</t>
  </si>
  <si>
    <t>12</t>
  </si>
  <si>
    <t>CISSS DE CHAUDIERE-APPALACHES</t>
  </si>
  <si>
    <t>13</t>
  </si>
  <si>
    <t>CISSS DE LAVAL</t>
  </si>
  <si>
    <t>14</t>
  </si>
  <si>
    <t>CISSS DE LANAUDIERE</t>
  </si>
  <si>
    <t>15</t>
  </si>
  <si>
    <t>CISSS DES LAURENTIDES</t>
  </si>
  <si>
    <t>16</t>
  </si>
  <si>
    <t>CISSS DE LA MONTEREGIE-CENTRE</t>
  </si>
  <si>
    <t>CISSS DE LA MONTEREGIE-EST</t>
  </si>
  <si>
    <t>CISSS DE LA MONTEREGIE-OUEST</t>
  </si>
  <si>
    <t>Sous-total RSS 16</t>
  </si>
  <si>
    <t>Total</t>
  </si>
  <si>
    <r>
      <rPr>
        <vertAlign val="superscript"/>
        <sz val="8"/>
        <color theme="1"/>
        <rFont val="Tahoma"/>
        <family val="2"/>
      </rPr>
      <t>1</t>
    </r>
    <r>
      <rPr>
        <sz val="8"/>
        <color theme="1"/>
        <rFont val="Arial"/>
        <family val="2"/>
      </rPr>
      <t xml:space="preserve"> Pour la clientèle adulte seulement.</t>
    </r>
  </si>
  <si>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Arial"/>
        <family val="2"/>
      </rPr>
      <t xml:space="preserve"> L'admission transitoire indique que le bénéficiaire a été admis provisoirement pendant la demande d'hébergement active, et qu'il demeure en attente pour une place de longue durée.</t>
    </r>
  </si>
  <si>
    <r>
      <rPr>
        <vertAlign val="superscript"/>
        <sz val="8"/>
        <color theme="1"/>
        <rFont val="Tahoma"/>
        <family val="2"/>
      </rPr>
      <t>3</t>
    </r>
    <r>
      <rPr>
        <sz val="8"/>
        <color theme="1"/>
        <rFont val="Arial"/>
        <family val="2"/>
      </rPr>
      <t xml:space="preserve"> Pourcentage : Proportion des demandes en attente par rapport à l'ensemble du Québec.</t>
    </r>
  </si>
  <si>
    <r>
      <rPr>
        <vertAlign val="superscript"/>
        <sz val="8"/>
        <color theme="1"/>
        <rFont val="Tahoma"/>
        <family val="2"/>
      </rPr>
      <t>4</t>
    </r>
    <r>
      <rPr>
        <sz val="8"/>
        <color theme="1"/>
        <rFont val="Arial"/>
        <family val="2"/>
      </rPr>
      <t xml:space="preserve"> COA : Comité régional d'orientation - admission.</t>
    </r>
  </si>
  <si>
    <r>
      <rPr>
        <vertAlign val="superscript"/>
        <sz val="8"/>
        <color theme="1"/>
        <rFont val="Tahoma"/>
        <family val="2"/>
      </rPr>
      <t>5</t>
    </r>
    <r>
      <rPr>
        <sz val="8"/>
        <color theme="1"/>
        <rFont val="Arial"/>
        <family val="2"/>
      </rPr>
      <t xml:space="preserve"> CHSLD : Les listes d'attente des CHSLD sont de type public et privé (conventionné ou non conventionné).</t>
    </r>
  </si>
  <si>
    <t xml:space="preserve">        Elles comprennent toutes les clientèles pour lesquelles une demande a été transmise par le mécanisme d'accès à l'hébergement. </t>
  </si>
  <si>
    <r>
      <rPr>
        <sz val="8"/>
        <color theme="1"/>
        <rFont val="Arial"/>
        <family val="2"/>
      </rPr>
      <t xml:space="preserve">Rapport généré le : </t>
    </r>
    <r>
      <rPr>
        <sz val="8"/>
        <color theme="1"/>
        <rFont val="Arial"/>
        <family val="2"/>
      </rPr>
      <t>2018-04-12</t>
    </r>
  </si>
  <si>
    <t xml:space="preserve">Source de données : Données sur les clientèles ayant fait l'objet d'une demande d'hébergement </t>
  </si>
  <si>
    <t>Traitement : CISSS des Laurentides - Direction de la performance, de l'amélioration continue et de la qualité - Solutions d'affaires</t>
  </si>
  <si>
    <r>
      <rPr>
        <sz val="16"/>
        <color rgb="FF5D87A1"/>
        <rFont val="Tahoma"/>
        <family val="2"/>
      </rPr>
      <t xml:space="preserve">Données sur les listes d'attente en CHSLD </t>
    </r>
    <r>
      <rPr>
        <vertAlign val="superscript"/>
        <sz val="12"/>
        <color rgb="FF5D87A1"/>
        <rFont val="Tahoma"/>
        <family val="2"/>
      </rPr>
      <t>1</t>
    </r>
  </si>
  <si>
    <r>
      <rPr>
        <sz val="14"/>
        <color rgb="FF5D87A1"/>
        <rFont val="Tahoma"/>
        <family val="2"/>
      </rPr>
      <t xml:space="preserve">Ces données excluent les personnes avec une admission transitoire </t>
    </r>
    <r>
      <rPr>
        <vertAlign val="superscript"/>
        <sz val="12"/>
        <color rgb="FF5D87A1"/>
        <rFont val="Tahoma"/>
        <family val="2"/>
      </rPr>
      <t>2</t>
    </r>
  </si>
  <si>
    <r>
      <rPr>
        <sz val="12"/>
        <color rgb="FF5D87A1"/>
        <rFont val="Tahoma"/>
        <family val="2"/>
      </rPr>
      <t>2017-2018</t>
    </r>
    <r>
      <rPr>
        <sz val="12"/>
        <color rgb="FF5D87A1"/>
        <rFont val="Tahoma"/>
        <family val="2"/>
      </rPr>
      <t xml:space="preserve">, période </t>
    </r>
    <r>
      <rPr>
        <sz val="12"/>
        <color rgb="FF5D87A1"/>
        <rFont val="Tahoma"/>
        <family val="2"/>
      </rPr>
      <t>13</t>
    </r>
  </si>
  <si>
    <t>Établissements</t>
  </si>
  <si>
    <t>Localisation au moment de la demande</t>
  </si>
  <si>
    <t>DOMICILE</t>
  </si>
  <si>
    <t xml:space="preserve">CH </t>
  </si>
  <si>
    <r>
      <rPr>
        <b/>
        <sz val="7"/>
        <color theme="1"/>
        <rFont val="Tahoma"/>
        <family val="2"/>
      </rPr>
      <t xml:space="preserve">CHSLD </t>
    </r>
    <r>
      <rPr>
        <b/>
        <vertAlign val="superscript"/>
        <sz val="8"/>
        <color theme="1"/>
        <rFont val="Tahoma"/>
        <family val="2"/>
      </rPr>
      <t xml:space="preserve"> 3</t>
    </r>
  </si>
  <si>
    <t xml:space="preserve">AUTRES </t>
  </si>
  <si>
    <r>
      <rPr>
        <vertAlign val="superscript"/>
        <sz val="8"/>
        <color theme="1"/>
        <rFont val="Tahoma"/>
        <family val="2"/>
      </rPr>
      <t>1</t>
    </r>
    <r>
      <rPr>
        <sz val="8"/>
        <color theme="1"/>
        <rFont val="Arial"/>
        <family val="2"/>
      </rPr>
      <t xml:space="preserve"> CHSLD : Les listes d'attente des CHSLD sont de type public et privé (conventionné ou non conventionné).</t>
    </r>
  </si>
  <si>
    <t xml:space="preserve">        Elles comprennent toutes les clientèles adultes pour lesquelles une demande a été transmise par le mécanisme d'accès à l'hébergement. </t>
  </si>
  <si>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Arial"/>
        <family val="2"/>
      </rPr>
      <t xml:space="preserve"> L'admission transitoire indique que le bénéficiaire a été admis provisoirement pendant la demande d'hébergement active, et qu'il demeure en attente pour une place de longue durée.</t>
    </r>
  </si>
  <si>
    <r>
      <rPr>
        <vertAlign val="superscript"/>
        <sz val="8"/>
        <color theme="1"/>
        <rFont val="Tahoma"/>
        <family val="2"/>
      </rPr>
      <t>3</t>
    </r>
    <r>
      <rPr>
        <sz val="8"/>
        <color theme="1"/>
        <rFont val="Arial"/>
        <family val="2"/>
      </rPr>
      <t xml:space="preserve"> Usagers occupant une place CHSLD de longue durée, en attente pour une place similaire dans une autre installation.</t>
    </r>
  </si>
  <si>
    <r>
      <rPr>
        <sz val="8"/>
        <color theme="1"/>
        <rFont val="Arial"/>
        <family val="2"/>
      </rPr>
      <t xml:space="preserve">Rapport généré le : </t>
    </r>
    <r>
      <rPr>
        <sz val="8"/>
        <color theme="1"/>
        <rFont val="Arial"/>
        <family val="2"/>
      </rPr>
      <t>2018-04-12</t>
    </r>
  </si>
  <si>
    <r>
      <rPr>
        <sz val="16"/>
        <color rgb="FF5D87A1"/>
        <rFont val="Tahoma"/>
        <family val="2"/>
      </rPr>
      <t xml:space="preserve">Données sur les listes d'attente en RI-RTF </t>
    </r>
    <r>
      <rPr>
        <vertAlign val="superscript"/>
        <sz val="12"/>
        <color rgb="FF5D87A1"/>
        <rFont val="Tahoma"/>
        <family val="2"/>
      </rPr>
      <t>1</t>
    </r>
  </si>
  <si>
    <r>
      <rPr>
        <sz val="14"/>
        <color rgb="FF5D87A1"/>
        <rFont val="Tahoma"/>
        <family val="2"/>
      </rPr>
      <t xml:space="preserve">Ces données excluent les personnes avec une admission transitoire </t>
    </r>
    <r>
      <rPr>
        <vertAlign val="superscript"/>
        <sz val="12"/>
        <color rgb="FF5D87A1"/>
        <rFont val="Tahoma"/>
        <family val="2"/>
      </rPr>
      <t>2</t>
    </r>
  </si>
  <si>
    <r>
      <rPr>
        <sz val="12"/>
        <color rgb="FF5D87A1"/>
        <rFont val="Tahoma"/>
        <family val="2"/>
      </rPr>
      <t>2017-2018</t>
    </r>
    <r>
      <rPr>
        <sz val="12"/>
        <color rgb="FF5D87A1"/>
        <rFont val="Tahoma"/>
        <family val="2"/>
      </rPr>
      <t xml:space="preserve">, période </t>
    </r>
    <r>
      <rPr>
        <sz val="12"/>
        <color rgb="FF5D87A1"/>
        <rFont val="Tahoma"/>
        <family val="2"/>
      </rPr>
      <t>13</t>
    </r>
  </si>
  <si>
    <r>
      <rPr>
        <b/>
        <sz val="7"/>
        <color theme="1"/>
        <rFont val="Tahoma"/>
        <family val="2"/>
      </rPr>
      <t>RI-RTF</t>
    </r>
    <r>
      <rPr>
        <b/>
        <vertAlign val="superscript"/>
        <sz val="8"/>
        <color theme="1"/>
        <rFont val="Tahoma"/>
        <family val="2"/>
      </rPr>
      <t xml:space="preserve"> 3</t>
    </r>
  </si>
  <si>
    <t>CHSLD</t>
  </si>
  <si>
    <t>AUTRES</t>
  </si>
  <si>
    <r>
      <rPr>
        <vertAlign val="superscript"/>
        <sz val="8"/>
        <color theme="1"/>
        <rFont val="Tahoma"/>
        <family val="2"/>
      </rPr>
      <t>1</t>
    </r>
    <r>
      <rPr>
        <sz val="8"/>
        <color theme="1"/>
        <rFont val="Arial"/>
        <family val="2"/>
      </rPr>
      <t xml:space="preserve"> Pour la clientèle adulte seulement.</t>
    </r>
  </si>
  <si>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Arial"/>
        <family val="2"/>
      </rPr>
      <t xml:space="preserve"> L'admission transitoire indique que le bénéficiaire a été admis provisoirement pendant la demande d'hébergement active, et qu'il demeure en attente pour une place de longue durée.</t>
    </r>
  </si>
  <si>
    <r>
      <rPr>
        <vertAlign val="superscript"/>
        <sz val="8"/>
        <color theme="1"/>
        <rFont val="Tahoma"/>
        <family val="2"/>
      </rPr>
      <t>3</t>
    </r>
    <r>
      <rPr>
        <sz val="8"/>
        <color theme="1"/>
        <rFont val="Arial"/>
        <family val="2"/>
      </rPr>
      <t xml:space="preserve"> Usagers occupant une place RI-RTF de longue durée, en attente pour une place similaire dans une autre installation.</t>
    </r>
  </si>
  <si>
    <r>
      <rPr>
        <sz val="8"/>
        <color theme="1"/>
        <rFont val="Arial"/>
        <family val="2"/>
      </rPr>
      <t xml:space="preserve">Rapport généré le : </t>
    </r>
    <r>
      <rPr>
        <sz val="8"/>
        <color theme="1"/>
        <rFont val="Arial"/>
        <family val="2"/>
      </rPr>
      <t>2018-04-12</t>
    </r>
  </si>
  <si>
    <r>
      <rPr>
        <sz val="16"/>
        <color rgb="FF5D87A1"/>
        <rFont val="Tahoma"/>
        <family val="2"/>
      </rPr>
      <t xml:space="preserve">Données sur les listes d'attente en hébergement </t>
    </r>
    <r>
      <rPr>
        <vertAlign val="superscript"/>
        <sz val="12"/>
        <color rgb="FF5D87A1"/>
        <rFont val="Tahoma"/>
        <family val="2"/>
      </rPr>
      <t>1</t>
    </r>
  </si>
  <si>
    <r>
      <rPr>
        <sz val="14"/>
        <color rgb="FF5D87A1"/>
        <rFont val="Tahoma"/>
        <family val="2"/>
      </rPr>
      <t xml:space="preserve">Ces données incluent seulement les personnes avec une admission transitoire </t>
    </r>
    <r>
      <rPr>
        <vertAlign val="superscript"/>
        <sz val="12"/>
        <color rgb="FF5D87A1"/>
        <rFont val="Tahoma"/>
        <family val="2"/>
      </rPr>
      <t>2</t>
    </r>
  </si>
  <si>
    <r>
      <rPr>
        <sz val="12"/>
        <color rgb="FF5D87A1"/>
        <rFont val="Tahoma"/>
        <family val="2"/>
      </rPr>
      <t>2017-2018</t>
    </r>
    <r>
      <rPr>
        <sz val="12"/>
        <color rgb="FF5D87A1"/>
        <rFont val="Tahoma"/>
        <family val="2"/>
      </rPr>
      <t xml:space="preserve">, période </t>
    </r>
    <r>
      <rPr>
        <sz val="12"/>
        <color rgb="FF5D87A1"/>
        <rFont val="Tahoma"/>
        <family val="2"/>
      </rPr>
      <t>13</t>
    </r>
  </si>
  <si>
    <r>
      <rPr>
        <b/>
        <sz val="7"/>
        <color theme="1"/>
        <rFont val="Tahoma"/>
        <family val="2"/>
      </rPr>
      <t xml:space="preserve">Décision du COA </t>
    </r>
    <r>
      <rPr>
        <b/>
        <vertAlign val="superscript"/>
        <sz val="8"/>
        <color theme="1"/>
        <rFont val="Tahoma"/>
        <family val="2"/>
      </rPr>
      <t>4</t>
    </r>
  </si>
  <si>
    <r>
      <rPr>
        <b/>
        <sz val="7"/>
        <color theme="1"/>
        <rFont val="Tahoma"/>
        <family val="2"/>
      </rPr>
      <t xml:space="preserve">Pourcentage </t>
    </r>
    <r>
      <rPr>
        <b/>
        <vertAlign val="superscript"/>
        <sz val="8"/>
        <color theme="1"/>
        <rFont val="Tahoma"/>
        <family val="2"/>
      </rPr>
      <t>3</t>
    </r>
  </si>
  <si>
    <r>
      <rPr>
        <b/>
        <sz val="7"/>
        <color theme="1"/>
        <rFont val="Tahoma"/>
        <family val="2"/>
      </rPr>
      <t xml:space="preserve">CHSLD </t>
    </r>
    <r>
      <rPr>
        <b/>
        <vertAlign val="superscript"/>
        <sz val="8"/>
        <color theme="1"/>
        <rFont val="Tahoma"/>
        <family val="2"/>
      </rPr>
      <t>5</t>
    </r>
  </si>
  <si>
    <r>
      <rPr>
        <vertAlign val="superscript"/>
        <sz val="8"/>
        <color theme="1"/>
        <rFont val="Tahoma"/>
        <family val="2"/>
      </rPr>
      <t>1</t>
    </r>
    <r>
      <rPr>
        <sz val="8"/>
        <color theme="1"/>
        <rFont val="Arial"/>
        <family val="2"/>
      </rPr>
      <t xml:space="preserve"> Pour la clientèle adulte seulement.</t>
    </r>
  </si>
  <si>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Arial"/>
        <family val="2"/>
      </rPr>
      <t xml:space="preserve"> L'admission transitoire indique que le bénéficiaire a été admis provisoirement pendant la demande d'hébergement active, et qu'il demeure en attente pour une place de longue durée.</t>
    </r>
  </si>
  <si>
    <r>
      <rPr>
        <vertAlign val="superscript"/>
        <sz val="8"/>
        <color theme="1"/>
        <rFont val="Tahoma"/>
        <family val="2"/>
      </rPr>
      <t>3</t>
    </r>
    <r>
      <rPr>
        <sz val="8"/>
        <color theme="1"/>
        <rFont val="Arial"/>
        <family val="2"/>
      </rPr>
      <t xml:space="preserve"> Pourcentage : Proportion des demandes en attente par rapport à l'ensemble du Québec.</t>
    </r>
  </si>
  <si>
    <r>
      <rPr>
        <vertAlign val="superscript"/>
        <sz val="8"/>
        <color theme="1"/>
        <rFont val="Tahoma"/>
        <family val="2"/>
      </rPr>
      <t>4</t>
    </r>
    <r>
      <rPr>
        <sz val="8"/>
        <color theme="1"/>
        <rFont val="Arial"/>
        <family val="2"/>
      </rPr>
      <t xml:space="preserve"> COA : Comité régional d'orientation - admission.</t>
    </r>
  </si>
  <si>
    <r>
      <rPr>
        <vertAlign val="superscript"/>
        <sz val="8"/>
        <color theme="1"/>
        <rFont val="Tahoma"/>
        <family val="2"/>
      </rPr>
      <t>5</t>
    </r>
    <r>
      <rPr>
        <sz val="8"/>
        <color theme="1"/>
        <rFont val="Arial"/>
        <family val="2"/>
      </rPr>
      <t xml:space="preserve"> CHSLD : Les listes d'attente des CHSLD sont de type public et privé (conventionné ou non conventionné).</t>
    </r>
  </si>
  <si>
    <r>
      <rPr>
        <sz val="8"/>
        <color theme="1"/>
        <rFont val="Arial"/>
        <family val="2"/>
      </rPr>
      <t xml:space="preserve">Rapport généré le : </t>
    </r>
    <r>
      <rPr>
        <sz val="8"/>
        <color theme="1"/>
        <rFont val="Arial"/>
        <family val="2"/>
      </rPr>
      <t>2018-04-12</t>
    </r>
  </si>
  <si>
    <r>
      <rPr>
        <sz val="16"/>
        <color rgb="FF5D87A1"/>
        <rFont val="Tahoma"/>
        <family val="2"/>
      </rPr>
      <t xml:space="preserve">Données sur les listes d'attente en CHSLD </t>
    </r>
    <r>
      <rPr>
        <vertAlign val="superscript"/>
        <sz val="12"/>
        <color rgb="FF5D87A1"/>
        <rFont val="Tahoma"/>
        <family val="2"/>
      </rPr>
      <t>1</t>
    </r>
  </si>
  <si>
    <r>
      <rPr>
        <sz val="14"/>
        <color rgb="FF5D87A1"/>
        <rFont val="Tahoma"/>
        <family val="2"/>
      </rPr>
      <t xml:space="preserve">Ces données incluent seulement les personnes avec une admission transitoire </t>
    </r>
    <r>
      <rPr>
        <vertAlign val="superscript"/>
        <sz val="12"/>
        <color rgb="FF5D87A1"/>
        <rFont val="Tahoma"/>
        <family val="2"/>
      </rPr>
      <t>2</t>
    </r>
  </si>
  <si>
    <r>
      <rPr>
        <sz val="12"/>
        <color rgb="FF5D87A1"/>
        <rFont val="Tahoma"/>
        <family val="2"/>
      </rPr>
      <t>2017-2018</t>
    </r>
    <r>
      <rPr>
        <sz val="12"/>
        <color rgb="FF5D87A1"/>
        <rFont val="Tahoma"/>
        <family val="2"/>
      </rPr>
      <t xml:space="preserve">, période </t>
    </r>
    <r>
      <rPr>
        <sz val="12"/>
        <color rgb="FF5D87A1"/>
        <rFont val="Tahoma"/>
        <family val="2"/>
      </rPr>
      <t>13</t>
    </r>
  </si>
  <si>
    <t xml:space="preserve">Régions </t>
  </si>
  <si>
    <t xml:space="preserve">Établissements </t>
  </si>
  <si>
    <t>CH</t>
  </si>
  <si>
    <r>
      <rPr>
        <vertAlign val="superscript"/>
        <sz val="8"/>
        <color theme="1"/>
        <rFont val="Tahoma"/>
        <family val="2"/>
      </rPr>
      <t>1</t>
    </r>
    <r>
      <rPr>
        <sz val="8"/>
        <color theme="1"/>
        <rFont val="Arial"/>
        <family val="2"/>
      </rPr>
      <t xml:space="preserve"> CHSLD : Les listes d'attente des CHSLD sont de type public et privé (conventionné ou non conventionné).</t>
    </r>
  </si>
  <si>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Arial"/>
        <family val="2"/>
      </rPr>
      <t xml:space="preserve"> L'admission transitoire indique que le bénéficiaire a été admis provisoirement pendant la demande d'hébergement active, et qu'il demeure en attente pour une place de longue durée.</t>
    </r>
  </si>
  <si>
    <r>
      <rPr>
        <sz val="8"/>
        <color theme="1"/>
        <rFont val="Arial"/>
        <family val="2"/>
      </rPr>
      <t xml:space="preserve">Rapport généré le : </t>
    </r>
    <r>
      <rPr>
        <sz val="8"/>
        <color theme="1"/>
        <rFont val="Arial"/>
        <family val="2"/>
      </rPr>
      <t>2018-04-12</t>
    </r>
  </si>
  <si>
    <r>
      <rPr>
        <sz val="16"/>
        <color rgb="FF5D87A1"/>
        <rFont val="Tahoma"/>
        <family val="2"/>
      </rPr>
      <t xml:space="preserve">Données sur les listes d'attente en RI-RTF </t>
    </r>
    <r>
      <rPr>
        <vertAlign val="superscript"/>
        <sz val="12"/>
        <color rgb="FF5D87A1"/>
        <rFont val="Tahoma"/>
        <family val="2"/>
      </rPr>
      <t>1</t>
    </r>
  </si>
  <si>
    <r>
      <rPr>
        <sz val="14"/>
        <color rgb="FF5D87A1"/>
        <rFont val="Tahoma"/>
        <family val="2"/>
      </rPr>
      <t xml:space="preserve">Ces données incluent seulement les personnes avec une admission transitoire </t>
    </r>
    <r>
      <rPr>
        <vertAlign val="superscript"/>
        <sz val="12"/>
        <color rgb="FF5D87A1"/>
        <rFont val="Tahoma"/>
        <family val="2"/>
      </rPr>
      <t>2</t>
    </r>
  </si>
  <si>
    <r>
      <rPr>
        <sz val="12"/>
        <color rgb="FF5D87A1"/>
        <rFont val="Tahoma"/>
        <family val="2"/>
      </rPr>
      <t>2017-2018</t>
    </r>
    <r>
      <rPr>
        <sz val="12"/>
        <color rgb="FF5D87A1"/>
        <rFont val="Tahoma"/>
        <family val="2"/>
      </rPr>
      <t xml:space="preserve">, période </t>
    </r>
    <r>
      <rPr>
        <sz val="12"/>
        <color rgb="FF5D87A1"/>
        <rFont val="Tahoma"/>
        <family val="2"/>
      </rPr>
      <t>13</t>
    </r>
  </si>
  <si>
    <r>
      <rPr>
        <vertAlign val="superscript"/>
        <sz val="8"/>
        <color theme="1"/>
        <rFont val="Tahoma"/>
        <family val="2"/>
      </rPr>
      <t>1</t>
    </r>
    <r>
      <rPr>
        <sz val="8"/>
        <color theme="1"/>
        <rFont val="Arial"/>
        <family val="2"/>
      </rPr>
      <t xml:space="preserve"> Pour la clientèle adulte seulement.</t>
    </r>
  </si>
  <si>
    <r>
      <rPr>
        <vertAlign val="superscript"/>
        <sz val="8"/>
        <color theme="1"/>
        <rFont val="Tahoma"/>
        <family val="2"/>
      </rPr>
      <t>2</t>
    </r>
    <r>
      <rPr>
        <sz val="8"/>
        <color theme="1"/>
        <rFont val="Arial"/>
        <family val="2"/>
      </rPr>
      <t xml:space="preserve"> L'admission transitoire indique que le bénéficiaire a été admis provisoirement pendant la demande d'hébergement active, et qu'il demeure en attente pour une place de longue durée.</t>
    </r>
  </si>
  <si>
    <r>
      <rPr>
        <sz val="8"/>
        <color theme="1"/>
        <rFont val="Arial"/>
        <family val="2"/>
      </rPr>
      <t xml:space="preserve">Rapport généré le : </t>
    </r>
    <r>
      <rPr>
        <sz val="8"/>
        <color theme="1"/>
        <rFont val="Arial"/>
        <family val="2"/>
      </rPr>
      <t>2018-04-12</t>
    </r>
  </si>
  <si>
    <t>CHSLD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</si>
</sst>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%"/>
    <numFmt numFmtId="165" formatCode="#,##0.0%"/>
  </numFmts>
  <fonts count="15" x14ac:knownFonts="1">
    <font>
      <sz val="10"/>
      <color theme="1"/>
      <name val="Tahoma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6"/>
      <color rgb="FF5D87A1"/>
      <name val="Tahoma"/>
      <family val="2"/>
    </font>
    <font>
      <vertAlign val="superscript"/>
      <sz val="12"/>
      <color rgb="FF5D87A1"/>
      <name val="Tahoma"/>
      <family val="2"/>
    </font>
    <font>
      <sz val="14"/>
      <color rgb="FF5D87A1"/>
      <name val="Tahoma"/>
      <family val="2"/>
    </font>
    <font>
      <sz val="12"/>
      <color rgb="FF5D87A1"/>
      <name val="Tahoma"/>
      <family val="2"/>
    </font>
    <font>
      <b/>
      <sz val="7"/>
      <color theme="1"/>
      <name val="Tahoma"/>
      <family val="2"/>
    </font>
    <font>
      <b/>
      <vertAlign val="superscript"/>
      <sz val="8"/>
      <color theme="1"/>
      <name val="Tahoma"/>
      <family val="2"/>
    </font>
    <font>
      <sz val="7"/>
      <color theme="1"/>
      <name val="Tahoma"/>
      <family val="2"/>
    </font>
    <font>
      <b/>
      <sz val="8"/>
      <color theme="1"/>
      <name val="Tahoma"/>
      <family val="2"/>
    </font>
    <font>
      <vertAlign val="superscript"/>
      <sz val="8"/>
      <color theme="1"/>
      <name val="Tahoma"/>
      <family val="2"/>
    </font>
    <font>
      <sz val="8"/>
      <color theme="1"/>
      <name val="Arial"/>
      <family val="2"/>
    </font>
    <font>
      <sz val="10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6B1C3"/>
      </patternFill>
    </fill>
    <fill>
      <patternFill patternType="solid">
        <fgColor rgb="FFD6E1E8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dotted">
        <color rgb="FFF8981D"/>
      </top>
      <bottom/>
      <diagonal/>
    </border>
    <border>
      <left/>
      <right/>
      <top/>
      <bottom style="dotted">
        <color rgb="FFF8981D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top"/>
    </xf>
    <xf numFmtId="0" fontId="8" fillId="2" borderId="4" xfId="0" applyFont="1" applyFill="1" applyBorder="1" applyAlignment="1">
      <alignment horizontal="left" vertical="top"/>
    </xf>
    <xf numFmtId="3" fontId="10" fillId="0" borderId="4" xfId="0" applyNumberFormat="1" applyFont="1" applyBorder="1" applyAlignment="1">
      <alignment horizontal="right" vertical="top"/>
    </xf>
    <xf numFmtId="164" fontId="10" fillId="0" borderId="4" xfId="0" applyNumberFormat="1" applyFont="1" applyBorder="1" applyAlignment="1">
      <alignment horizontal="right" vertical="top"/>
    </xf>
    <xf numFmtId="0" fontId="8" fillId="4" borderId="4" xfId="0" applyFont="1" applyFill="1" applyBorder="1" applyAlignment="1">
      <alignment horizontal="left" vertical="top"/>
    </xf>
    <xf numFmtId="3" fontId="8" fillId="4" borderId="4" xfId="0" applyNumberFormat="1" applyFont="1" applyFill="1" applyBorder="1" applyAlignment="1">
      <alignment horizontal="right" vertical="top"/>
    </xf>
    <xf numFmtId="164" fontId="8" fillId="4" borderId="4" xfId="0" applyNumberFormat="1" applyFont="1" applyFill="1" applyBorder="1" applyAlignment="1">
      <alignment horizontal="right" vertical="top"/>
    </xf>
    <xf numFmtId="0" fontId="0" fillId="2" borderId="0" xfId="0" applyFill="1"/>
    <xf numFmtId="0" fontId="8" fillId="3" borderId="4" xfId="0" applyFont="1" applyFill="1" applyBorder="1" applyAlignment="1">
      <alignment horizontal="left" vertical="top"/>
    </xf>
    <xf numFmtId="3" fontId="8" fillId="3" borderId="4" xfId="0" applyNumberFormat="1" applyFont="1" applyFill="1" applyBorder="1" applyAlignment="1">
      <alignment horizontal="right" vertical="top"/>
    </xf>
    <xf numFmtId="164" fontId="8" fillId="3" borderId="4" xfId="0" applyNumberFormat="1" applyFont="1" applyFill="1" applyBorder="1" applyAlignment="1">
      <alignment horizontal="right" vertical="top"/>
    </xf>
    <xf numFmtId="165" fontId="11" fillId="4" borderId="4" xfId="0" applyNumberFormat="1" applyFont="1" applyFill="1" applyBorder="1" applyAlignment="1">
      <alignment horizontal="right" vertical="top"/>
    </xf>
    <xf numFmtId="0" fontId="0" fillId="0" borderId="9" xfId="0" applyBorder="1"/>
    <xf numFmtId="0" fontId="12" fillId="0" borderId="9" xfId="0" applyFont="1" applyBorder="1"/>
    <xf numFmtId="0" fontId="8" fillId="3" borderId="1" xfId="0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right" vertical="top"/>
    </xf>
    <xf numFmtId="0" fontId="0" fillId="0" borderId="10" xfId="0" applyBorder="1"/>
    <xf numFmtId="0" fontId="8" fillId="3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0" xfId="0" applyAlignment="1"/>
    <xf numFmtId="0" fontId="8" fillId="2" borderId="4" xfId="0" applyFont="1" applyFill="1" applyBorder="1" applyAlignment="1">
      <alignment horizontal="center" vertical="center"/>
    </xf>
    <xf numFmtId="3" fontId="0" fillId="0" borderId="0" xfId="0" applyNumberFormat="1"/>
    <xf numFmtId="9" fontId="0" fillId="0" borderId="0" xfId="1" applyFont="1"/>
    <xf numFmtId="0" fontId="0" fillId="0" borderId="0" xfId="0"/>
    <xf numFmtId="0" fontId="0" fillId="0" borderId="9" xfId="0" applyBorder="1"/>
    <xf numFmtId="0" fontId="12" fillId="0" borderId="0" xfId="0" applyFont="1"/>
    <xf numFmtId="0" fontId="0" fillId="0" borderId="0" xfId="0"/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2" fillId="0" borderId="9" xfId="0" applyFont="1" applyBorder="1"/>
    <xf numFmtId="0" fontId="0" fillId="0" borderId="9" xfId="0" applyBorder="1"/>
    <xf numFmtId="0" fontId="12" fillId="0" borderId="0" xfId="0" applyFont="1" applyAlignment="1">
      <alignment wrapText="1"/>
    </xf>
    <xf numFmtId="0" fontId="0" fillId="0" borderId="0" xfId="0" applyAlignment="1"/>
    <xf numFmtId="0" fontId="8" fillId="2" borderId="4" xfId="0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0" fillId="3" borderId="6" xfId="0" applyFill="1" applyBorder="1"/>
    <xf numFmtId="0" fontId="8" fillId="3" borderId="5" xfId="0" applyFont="1" applyFill="1" applyBorder="1" applyAlignment="1">
      <alignment horizontal="center"/>
    </xf>
    <xf numFmtId="0" fontId="0" fillId="3" borderId="7" xfId="0" applyFill="1" applyBorder="1"/>
    <xf numFmtId="0" fontId="0" fillId="3" borderId="8" xfId="0" applyFill="1" applyBorder="1"/>
    <xf numFmtId="0" fontId="8" fillId="3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0" fillId="0" borderId="3" xfId="0" applyBorder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7629525" cy="876300"/>
    <xdr:pic>
      <xdr:nvPicPr>
        <xdr:cNvPr id="2" name="Logo_Sante_services_sociaux_QC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7629525" cy="8763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7629525" cy="876300"/>
    <xdr:pic>
      <xdr:nvPicPr>
        <xdr:cNvPr id="2" name="Logo_Sante_services_sociaux_QC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7629525" cy="8763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7629525" cy="876300"/>
    <xdr:pic>
      <xdr:nvPicPr>
        <xdr:cNvPr id="2" name="Logo_Sante_services_sociaux_QC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7629525" cy="8763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7629525" cy="876300"/>
    <xdr:pic>
      <xdr:nvPicPr>
        <xdr:cNvPr id="2" name="Logo_Sante_services_sociaux_QC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7629525" cy="8763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7629525" cy="876300"/>
    <xdr:pic>
      <xdr:nvPicPr>
        <xdr:cNvPr id="2" name="Logo_Sante_services_sociaux_QC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7629525" cy="8763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7629525" cy="876300"/>
    <xdr:pic>
      <xdr:nvPicPr>
        <xdr:cNvPr id="2" name="Logo_Sante_services_sociaux_QC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7629525" cy="8763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44"/>
  <sheetViews>
    <sheetView workbookViewId="0"/>
  </sheetViews>
  <sheetFormatPr baseColWidth="10" defaultColWidth="9.109375" defaultRowHeight="12.75" customHeight="1" x14ac:dyDescent="0.25"/>
  <cols>
    <col min="1" max="1" width="128.88671875" bestFit="1" customWidth="1"/>
  </cols>
  <sheetData>
    <row r="1" spans="1:1" ht="13.2" x14ac:dyDescent="0.25">
      <c r="A1" s="1"/>
    </row>
    <row r="2" spans="1:1" ht="18.75" customHeight="1" x14ac:dyDescent="0.25">
      <c r="A2" s="4" t="s">
        <v>0</v>
      </c>
    </row>
    <row r="3" spans="1:1" ht="13.2" x14ac:dyDescent="0.25">
      <c r="A3" s="2"/>
    </row>
    <row r="4" spans="1:1" ht="17.25" customHeight="1" x14ac:dyDescent="0.25">
      <c r="A4" s="5" t="s">
        <v>1</v>
      </c>
    </row>
    <row r="5" spans="1:1" ht="13.2" x14ac:dyDescent="0.25">
      <c r="A5" s="2"/>
    </row>
    <row r="6" spans="1:1" ht="13.2" x14ac:dyDescent="0.25">
      <c r="A6" s="6" t="s">
        <v>2</v>
      </c>
    </row>
    <row r="7" spans="1:1" ht="13.2" x14ac:dyDescent="0.25">
      <c r="A7" s="6" t="s">
        <v>3</v>
      </c>
    </row>
    <row r="8" spans="1:1" ht="13.2" x14ac:dyDescent="0.25">
      <c r="A8" s="6" t="s">
        <v>4</v>
      </c>
    </row>
    <row r="9" spans="1:1" ht="13.2" x14ac:dyDescent="0.25">
      <c r="A9" s="6" t="s">
        <v>5</v>
      </c>
    </row>
    <row r="10" spans="1:1" ht="13.2" x14ac:dyDescent="0.25">
      <c r="A10" s="2"/>
    </row>
    <row r="11" spans="1:1" ht="17.25" customHeight="1" x14ac:dyDescent="0.25">
      <c r="A11" s="5" t="s">
        <v>6</v>
      </c>
    </row>
    <row r="12" spans="1:1" ht="13.2" x14ac:dyDescent="0.25">
      <c r="A12" s="2"/>
    </row>
    <row r="13" spans="1:1" ht="13.2" x14ac:dyDescent="0.25">
      <c r="A13" s="6" t="s">
        <v>7</v>
      </c>
    </row>
    <row r="14" spans="1:1" ht="13.2" x14ac:dyDescent="0.25">
      <c r="A14" s="6" t="s">
        <v>8</v>
      </c>
    </row>
    <row r="15" spans="1:1" ht="13.2" x14ac:dyDescent="0.25">
      <c r="A15" s="6" t="s">
        <v>9</v>
      </c>
    </row>
    <row r="16" spans="1:1" ht="13.2" x14ac:dyDescent="0.25">
      <c r="A16" s="2"/>
    </row>
    <row r="17" spans="1:1" ht="17.25" customHeight="1" x14ac:dyDescent="0.25">
      <c r="A17" s="5" t="s">
        <v>10</v>
      </c>
    </row>
    <row r="18" spans="1:1" ht="13.2" x14ac:dyDescent="0.25">
      <c r="A18" s="2"/>
    </row>
    <row r="19" spans="1:1" ht="13.2" x14ac:dyDescent="0.25">
      <c r="A19" s="6" t="s">
        <v>11</v>
      </c>
    </row>
    <row r="20" spans="1:1" ht="13.2" x14ac:dyDescent="0.25">
      <c r="A20" s="6" t="s">
        <v>12</v>
      </c>
    </row>
    <row r="21" spans="1:1" ht="13.2" x14ac:dyDescent="0.25">
      <c r="A21" s="6" t="s">
        <v>13</v>
      </c>
    </row>
    <row r="22" spans="1:1" ht="13.2" x14ac:dyDescent="0.25">
      <c r="A22" s="6" t="s">
        <v>14</v>
      </c>
    </row>
    <row r="23" spans="1:1" ht="13.2" x14ac:dyDescent="0.25">
      <c r="A23" s="2"/>
    </row>
    <row r="24" spans="1:1" ht="17.25" customHeight="1" x14ac:dyDescent="0.25">
      <c r="A24" s="5" t="s">
        <v>15</v>
      </c>
    </row>
    <row r="25" spans="1:1" ht="13.2" x14ac:dyDescent="0.25">
      <c r="A25" s="2"/>
    </row>
    <row r="26" spans="1:1" ht="13.2" x14ac:dyDescent="0.25">
      <c r="A26" s="6" t="s">
        <v>16</v>
      </c>
    </row>
    <row r="27" spans="1:1" ht="13.2" x14ac:dyDescent="0.25">
      <c r="A27" s="6" t="s">
        <v>17</v>
      </c>
    </row>
    <row r="28" spans="1:1" ht="13.2" x14ac:dyDescent="0.25">
      <c r="A28" s="6" t="s">
        <v>18</v>
      </c>
    </row>
    <row r="29" spans="1:1" ht="13.2" x14ac:dyDescent="0.25">
      <c r="A29" s="6" t="s">
        <v>19</v>
      </c>
    </row>
    <row r="30" spans="1:1" ht="13.2" x14ac:dyDescent="0.25">
      <c r="A30" s="6" t="s">
        <v>20</v>
      </c>
    </row>
    <row r="31" spans="1:1" ht="13.2" x14ac:dyDescent="0.25">
      <c r="A31" s="6" t="s">
        <v>21</v>
      </c>
    </row>
    <row r="32" spans="1:1" ht="13.2" x14ac:dyDescent="0.25">
      <c r="A32" s="6" t="s">
        <v>22</v>
      </c>
    </row>
    <row r="33" spans="1:1" ht="13.2" x14ac:dyDescent="0.25">
      <c r="A33" s="6" t="s">
        <v>23</v>
      </c>
    </row>
    <row r="34" spans="1:1" ht="13.2" x14ac:dyDescent="0.25">
      <c r="A34" s="6" t="s">
        <v>24</v>
      </c>
    </row>
    <row r="35" spans="1:1" ht="13.2" x14ac:dyDescent="0.25">
      <c r="A35" s="6" t="s">
        <v>25</v>
      </c>
    </row>
    <row r="36" spans="1:1" ht="13.2" x14ac:dyDescent="0.25">
      <c r="A36" s="6" t="s">
        <v>26</v>
      </c>
    </row>
    <row r="37" spans="1:1" ht="13.2" x14ac:dyDescent="0.25">
      <c r="A37" s="6" t="s">
        <v>27</v>
      </c>
    </row>
    <row r="38" spans="1:1" ht="13.2" x14ac:dyDescent="0.25">
      <c r="A38" s="6" t="s">
        <v>28</v>
      </c>
    </row>
    <row r="39" spans="1:1" ht="13.2" x14ac:dyDescent="0.25">
      <c r="A39" s="6" t="s">
        <v>29</v>
      </c>
    </row>
    <row r="40" spans="1:1" ht="13.2" x14ac:dyDescent="0.25">
      <c r="A40" s="6" t="s">
        <v>30</v>
      </c>
    </row>
    <row r="41" spans="1:1" ht="13.2" x14ac:dyDescent="0.25">
      <c r="A41" s="6" t="s">
        <v>31</v>
      </c>
    </row>
    <row r="42" spans="1:1" ht="13.2" x14ac:dyDescent="0.25">
      <c r="A42" s="6" t="s">
        <v>32</v>
      </c>
    </row>
    <row r="43" spans="1:1" ht="13.2" x14ac:dyDescent="0.25">
      <c r="A43" s="6" t="s">
        <v>33</v>
      </c>
    </row>
    <row r="44" spans="1:1" ht="13.2" x14ac:dyDescent="0.25">
      <c r="A44" s="3"/>
    </row>
  </sheetData>
  <pageMargins left="0.25" right="0.25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2"/>
  <sheetViews>
    <sheetView zoomScaleNormal="100" workbookViewId="0">
      <selection sqref="A1:N6"/>
    </sheetView>
  </sheetViews>
  <sheetFormatPr baseColWidth="10" defaultColWidth="9.109375" defaultRowHeight="12.75" customHeight="1" x14ac:dyDescent="0.25"/>
  <cols>
    <col min="1" max="1" width="7.109375" customWidth="1"/>
    <col min="2" max="2" width="51.6640625" customWidth="1"/>
    <col min="3" max="3" width="20.109375" customWidth="1"/>
    <col min="4" max="4" width="13.6640625" bestFit="1" customWidth="1"/>
    <col min="5" max="6" width="7.44140625" bestFit="1" customWidth="1"/>
    <col min="7" max="7" width="11.33203125" bestFit="1" customWidth="1"/>
    <col min="8" max="8" width="8.6640625" bestFit="1" customWidth="1"/>
    <col min="9" max="11" width="11.33203125" bestFit="1" customWidth="1"/>
    <col min="12" max="12" width="20.109375" bestFit="1" customWidth="1"/>
    <col min="13" max="13" width="21.33203125" bestFit="1" customWidth="1"/>
    <col min="14" max="14" width="18.88671875" bestFit="1" customWidth="1"/>
  </cols>
  <sheetData>
    <row r="1" spans="1:14" ht="12.7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12.7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2.7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2.7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2.7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12.7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24" customHeight="1" x14ac:dyDescent="0.25">
      <c r="A7" s="45" t="s">
        <v>34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21.75" customHeight="1" x14ac:dyDescent="0.25">
      <c r="A8" s="46" t="s">
        <v>35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9.5" customHeight="1" x14ac:dyDescent="0.25">
      <c r="A9" s="47" t="s">
        <v>36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13.2" x14ac:dyDescent="0.25">
      <c r="A10" s="42" t="s">
        <v>37</v>
      </c>
      <c r="B10" s="42" t="s">
        <v>38</v>
      </c>
      <c r="C10" s="48" t="s">
        <v>39</v>
      </c>
      <c r="D10" s="49"/>
      <c r="E10" s="50" t="s">
        <v>40</v>
      </c>
      <c r="F10" s="51"/>
      <c r="G10" s="51"/>
      <c r="H10" s="52"/>
      <c r="I10" s="53" t="s">
        <v>41</v>
      </c>
      <c r="J10" s="51"/>
      <c r="K10" s="52"/>
      <c r="L10" s="53" t="s">
        <v>42</v>
      </c>
      <c r="M10" s="51"/>
      <c r="N10" s="52"/>
    </row>
    <row r="11" spans="1:14" ht="13.2" x14ac:dyDescent="0.25">
      <c r="A11" s="44"/>
      <c r="B11" s="44"/>
      <c r="C11" s="9" t="s">
        <v>43</v>
      </c>
      <c r="D11" s="9" t="s">
        <v>44</v>
      </c>
      <c r="E11" s="9" t="s">
        <v>45</v>
      </c>
      <c r="F11" s="9" t="s">
        <v>46</v>
      </c>
      <c r="G11" s="9" t="s">
        <v>47</v>
      </c>
      <c r="H11" s="9" t="s">
        <v>48</v>
      </c>
      <c r="I11" s="9" t="s">
        <v>49</v>
      </c>
      <c r="J11" s="9" t="s">
        <v>50</v>
      </c>
      <c r="K11" s="9" t="s">
        <v>51</v>
      </c>
      <c r="L11" s="9" t="s">
        <v>52</v>
      </c>
      <c r="M11" s="9" t="s">
        <v>53</v>
      </c>
      <c r="N11" s="9" t="s">
        <v>54</v>
      </c>
    </row>
    <row r="12" spans="1:14" ht="13.2" x14ac:dyDescent="0.25">
      <c r="A12" s="7" t="s">
        <v>55</v>
      </c>
      <c r="B12" s="10" t="s">
        <v>56</v>
      </c>
      <c r="C12" s="11">
        <v>539</v>
      </c>
      <c r="D12" s="12">
        <v>7.8399999999999997E-2</v>
      </c>
      <c r="E12" s="11">
        <v>132</v>
      </c>
      <c r="F12" s="11">
        <v>2</v>
      </c>
      <c r="G12" s="11">
        <v>18</v>
      </c>
      <c r="H12" s="11">
        <v>387</v>
      </c>
      <c r="I12" s="11">
        <v>387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</row>
    <row r="13" spans="1:14" ht="13.2" x14ac:dyDescent="0.25">
      <c r="A13" s="7" t="s">
        <v>57</v>
      </c>
      <c r="B13" s="10" t="s">
        <v>58</v>
      </c>
      <c r="C13" s="11">
        <v>126</v>
      </c>
      <c r="D13" s="12">
        <v>1.83E-2</v>
      </c>
      <c r="E13" s="11">
        <v>9</v>
      </c>
      <c r="F13" s="11">
        <v>32</v>
      </c>
      <c r="G13" s="11">
        <v>3</v>
      </c>
      <c r="H13" s="11">
        <v>82</v>
      </c>
      <c r="I13" s="11">
        <v>16</v>
      </c>
      <c r="J13" s="11">
        <v>0</v>
      </c>
      <c r="K13" s="11">
        <v>66</v>
      </c>
      <c r="L13" s="11">
        <v>56</v>
      </c>
      <c r="M13" s="11">
        <v>9</v>
      </c>
      <c r="N13" s="11">
        <v>1</v>
      </c>
    </row>
    <row r="14" spans="1:14" ht="13.2" x14ac:dyDescent="0.25">
      <c r="A14" s="42" t="s">
        <v>59</v>
      </c>
      <c r="B14" s="10" t="s">
        <v>60</v>
      </c>
      <c r="C14" s="11">
        <v>516</v>
      </c>
      <c r="D14" s="12">
        <v>7.51E-2</v>
      </c>
      <c r="E14" s="11">
        <v>0</v>
      </c>
      <c r="F14" s="11">
        <v>12</v>
      </c>
      <c r="G14" s="11">
        <v>0</v>
      </c>
      <c r="H14" s="11">
        <v>504</v>
      </c>
      <c r="I14" s="11">
        <v>0</v>
      </c>
      <c r="J14" s="11">
        <v>21</v>
      </c>
      <c r="K14" s="11">
        <v>483</v>
      </c>
      <c r="L14" s="11">
        <v>181</v>
      </c>
      <c r="M14" s="11">
        <v>299</v>
      </c>
      <c r="N14" s="11">
        <v>3</v>
      </c>
    </row>
    <row r="15" spans="1:14" ht="13.2" x14ac:dyDescent="0.25">
      <c r="A15" s="43"/>
      <c r="B15" s="10" t="s">
        <v>61</v>
      </c>
      <c r="C15" s="11">
        <v>2</v>
      </c>
      <c r="D15" s="12">
        <v>2.9999999999999997E-4</v>
      </c>
      <c r="E15" s="11">
        <v>0</v>
      </c>
      <c r="F15" s="11">
        <v>1</v>
      </c>
      <c r="G15" s="11">
        <v>0</v>
      </c>
      <c r="H15" s="11">
        <v>1</v>
      </c>
      <c r="I15" s="11">
        <v>0</v>
      </c>
      <c r="J15" s="11">
        <v>1</v>
      </c>
      <c r="K15" s="11">
        <v>0</v>
      </c>
      <c r="L15" s="11">
        <v>0</v>
      </c>
      <c r="M15" s="11">
        <v>0</v>
      </c>
      <c r="N15" s="11">
        <v>0</v>
      </c>
    </row>
    <row r="16" spans="1:14" ht="13.2" x14ac:dyDescent="0.25">
      <c r="A16" s="44"/>
      <c r="B16" s="13" t="s">
        <v>62</v>
      </c>
      <c r="C16" s="14">
        <v>518</v>
      </c>
      <c r="D16" s="15">
        <v>7.5399999999999995E-2</v>
      </c>
      <c r="E16" s="14">
        <v>0</v>
      </c>
      <c r="F16" s="14">
        <v>13</v>
      </c>
      <c r="G16" s="14">
        <v>0</v>
      </c>
      <c r="H16" s="14">
        <v>505</v>
      </c>
      <c r="I16" s="14">
        <v>0</v>
      </c>
      <c r="J16" s="14">
        <v>22</v>
      </c>
      <c r="K16" s="14">
        <v>483</v>
      </c>
      <c r="L16" s="14">
        <v>181</v>
      </c>
      <c r="M16" s="14">
        <v>299</v>
      </c>
      <c r="N16" s="14">
        <v>3</v>
      </c>
    </row>
    <row r="17" spans="1:14" ht="13.2" x14ac:dyDescent="0.25">
      <c r="A17" s="7" t="s">
        <v>63</v>
      </c>
      <c r="B17" s="10" t="s">
        <v>64</v>
      </c>
      <c r="C17" s="11">
        <v>202</v>
      </c>
      <c r="D17" s="12">
        <v>2.9399999999999999E-2</v>
      </c>
      <c r="E17" s="11">
        <v>0</v>
      </c>
      <c r="F17" s="11">
        <v>43</v>
      </c>
      <c r="G17" s="11">
        <v>1</v>
      </c>
      <c r="H17" s="11">
        <v>158</v>
      </c>
      <c r="I17" s="11">
        <v>0</v>
      </c>
      <c r="J17" s="11">
        <v>23</v>
      </c>
      <c r="K17" s="11">
        <v>135</v>
      </c>
      <c r="L17" s="11">
        <v>79</v>
      </c>
      <c r="M17" s="11">
        <v>56</v>
      </c>
      <c r="N17" s="11">
        <v>0</v>
      </c>
    </row>
    <row r="18" spans="1:14" ht="13.2" x14ac:dyDescent="0.25">
      <c r="A18" s="7" t="s">
        <v>65</v>
      </c>
      <c r="B18" s="10" t="s">
        <v>66</v>
      </c>
      <c r="C18" s="11">
        <v>383</v>
      </c>
      <c r="D18" s="12">
        <v>5.57E-2</v>
      </c>
      <c r="E18" s="11">
        <v>0</v>
      </c>
      <c r="F18" s="11">
        <v>10</v>
      </c>
      <c r="G18" s="11">
        <v>0</v>
      </c>
      <c r="H18" s="11">
        <v>373</v>
      </c>
      <c r="I18" s="11">
        <v>0</v>
      </c>
      <c r="J18" s="11">
        <v>20</v>
      </c>
      <c r="K18" s="11">
        <v>353</v>
      </c>
      <c r="L18" s="11">
        <v>136</v>
      </c>
      <c r="M18" s="11">
        <v>142</v>
      </c>
      <c r="N18" s="11">
        <v>75</v>
      </c>
    </row>
    <row r="19" spans="1:14" ht="13.2" x14ac:dyDescent="0.25">
      <c r="A19" s="42" t="s">
        <v>67</v>
      </c>
      <c r="B19" s="10" t="s">
        <v>68</v>
      </c>
      <c r="C19" s="11">
        <v>288</v>
      </c>
      <c r="D19" s="12">
        <v>4.19E-2</v>
      </c>
      <c r="E19" s="11">
        <v>0</v>
      </c>
      <c r="F19" s="11">
        <v>40</v>
      </c>
      <c r="G19" s="11">
        <v>0</v>
      </c>
      <c r="H19" s="11">
        <v>248</v>
      </c>
      <c r="I19" s="11">
        <v>0</v>
      </c>
      <c r="J19" s="11">
        <v>15</v>
      </c>
      <c r="K19" s="11">
        <v>233</v>
      </c>
      <c r="L19" s="11">
        <v>79</v>
      </c>
      <c r="M19" s="11">
        <v>154</v>
      </c>
      <c r="N19" s="11">
        <v>0</v>
      </c>
    </row>
    <row r="20" spans="1:14" ht="13.2" x14ac:dyDescent="0.25">
      <c r="A20" s="43"/>
      <c r="B20" s="10" t="s">
        <v>69</v>
      </c>
      <c r="C20" s="11">
        <v>293</v>
      </c>
      <c r="D20" s="12">
        <v>4.2599999999999999E-2</v>
      </c>
      <c r="E20" s="11">
        <v>0</v>
      </c>
      <c r="F20" s="11">
        <v>29</v>
      </c>
      <c r="G20" s="11">
        <v>1</v>
      </c>
      <c r="H20" s="11">
        <v>263</v>
      </c>
      <c r="I20" s="11">
        <v>0</v>
      </c>
      <c r="J20" s="11">
        <v>7</v>
      </c>
      <c r="K20" s="11">
        <v>256</v>
      </c>
      <c r="L20" s="11">
        <v>104</v>
      </c>
      <c r="M20" s="11">
        <v>152</v>
      </c>
      <c r="N20" s="11">
        <v>0</v>
      </c>
    </row>
    <row r="21" spans="1:14" ht="13.2" x14ac:dyDescent="0.25">
      <c r="A21" s="43"/>
      <c r="B21" s="10" t="s">
        <v>70</v>
      </c>
      <c r="C21" s="11">
        <v>141</v>
      </c>
      <c r="D21" s="12">
        <v>2.0500000000000001E-2</v>
      </c>
      <c r="E21" s="11">
        <v>0</v>
      </c>
      <c r="F21" s="11">
        <v>27</v>
      </c>
      <c r="G21" s="11">
        <v>1</v>
      </c>
      <c r="H21" s="11">
        <v>113</v>
      </c>
      <c r="I21" s="11">
        <v>0</v>
      </c>
      <c r="J21" s="11">
        <v>11</v>
      </c>
      <c r="K21" s="11">
        <v>102</v>
      </c>
      <c r="L21" s="11">
        <v>34</v>
      </c>
      <c r="M21" s="11">
        <v>68</v>
      </c>
      <c r="N21" s="11">
        <v>0</v>
      </c>
    </row>
    <row r="22" spans="1:14" ht="13.2" x14ac:dyDescent="0.25">
      <c r="A22" s="43"/>
      <c r="B22" s="10" t="s">
        <v>71</v>
      </c>
      <c r="C22" s="11">
        <v>237</v>
      </c>
      <c r="D22" s="12">
        <v>3.4500000000000003E-2</v>
      </c>
      <c r="E22" s="11">
        <v>0</v>
      </c>
      <c r="F22" s="11">
        <v>35</v>
      </c>
      <c r="G22" s="11">
        <v>1</v>
      </c>
      <c r="H22" s="11">
        <v>201</v>
      </c>
      <c r="I22" s="11">
        <v>0</v>
      </c>
      <c r="J22" s="11">
        <v>21</v>
      </c>
      <c r="K22" s="11">
        <v>180</v>
      </c>
      <c r="L22" s="11">
        <v>115</v>
      </c>
      <c r="M22" s="11">
        <v>65</v>
      </c>
      <c r="N22" s="11">
        <v>0</v>
      </c>
    </row>
    <row r="23" spans="1:14" ht="13.2" x14ac:dyDescent="0.25">
      <c r="A23" s="43"/>
      <c r="B23" s="10" t="s">
        <v>72</v>
      </c>
      <c r="C23" s="11">
        <v>495</v>
      </c>
      <c r="D23" s="12">
        <v>7.1999999999999995E-2</v>
      </c>
      <c r="E23" s="11">
        <v>0</v>
      </c>
      <c r="F23" s="11">
        <v>47</v>
      </c>
      <c r="G23" s="11">
        <v>2</v>
      </c>
      <c r="H23" s="11">
        <v>446</v>
      </c>
      <c r="I23" s="11">
        <v>0</v>
      </c>
      <c r="J23" s="11">
        <v>47</v>
      </c>
      <c r="K23" s="11">
        <v>399</v>
      </c>
      <c r="L23" s="11">
        <v>286</v>
      </c>
      <c r="M23" s="11">
        <v>113</v>
      </c>
      <c r="N23" s="11">
        <v>0</v>
      </c>
    </row>
    <row r="24" spans="1:14" ht="13.2" x14ac:dyDescent="0.25">
      <c r="A24" s="43"/>
      <c r="B24" s="10" t="s">
        <v>73</v>
      </c>
      <c r="C24" s="11">
        <v>7</v>
      </c>
      <c r="D24" s="12">
        <v>1E-3</v>
      </c>
      <c r="E24" s="11">
        <v>0</v>
      </c>
      <c r="F24" s="11">
        <v>3</v>
      </c>
      <c r="G24" s="11">
        <v>0</v>
      </c>
      <c r="H24" s="11">
        <v>4</v>
      </c>
      <c r="I24" s="11">
        <v>0</v>
      </c>
      <c r="J24" s="11">
        <v>1</v>
      </c>
      <c r="K24" s="11">
        <v>3</v>
      </c>
      <c r="L24" s="11">
        <v>0</v>
      </c>
      <c r="M24" s="11">
        <v>3</v>
      </c>
      <c r="N24" s="11">
        <v>0</v>
      </c>
    </row>
    <row r="25" spans="1:14" ht="13.2" x14ac:dyDescent="0.25">
      <c r="A25" s="44"/>
      <c r="B25" s="13" t="s">
        <v>74</v>
      </c>
      <c r="C25" s="14">
        <v>1461</v>
      </c>
      <c r="D25" s="15">
        <v>0.21249999999999999</v>
      </c>
      <c r="E25" s="14">
        <v>0</v>
      </c>
      <c r="F25" s="14">
        <v>181</v>
      </c>
      <c r="G25" s="14">
        <v>5</v>
      </c>
      <c r="H25" s="14">
        <v>1275</v>
      </c>
      <c r="I25" s="14">
        <v>0</v>
      </c>
      <c r="J25" s="14">
        <v>102</v>
      </c>
      <c r="K25" s="14">
        <v>1173</v>
      </c>
      <c r="L25" s="14">
        <v>618</v>
      </c>
      <c r="M25" s="14">
        <v>555</v>
      </c>
      <c r="N25" s="14">
        <v>0</v>
      </c>
    </row>
    <row r="26" spans="1:14" ht="13.2" x14ac:dyDescent="0.25">
      <c r="A26" s="7" t="s">
        <v>75</v>
      </c>
      <c r="B26" s="10" t="s">
        <v>76</v>
      </c>
      <c r="C26" s="11">
        <v>237</v>
      </c>
      <c r="D26" s="12">
        <v>3.4500000000000003E-2</v>
      </c>
      <c r="E26" s="11">
        <v>0</v>
      </c>
      <c r="F26" s="11">
        <v>2</v>
      </c>
      <c r="G26" s="11">
        <v>20</v>
      </c>
      <c r="H26" s="11">
        <v>215</v>
      </c>
      <c r="I26" s="11">
        <v>0</v>
      </c>
      <c r="J26" s="11">
        <v>6</v>
      </c>
      <c r="K26" s="11">
        <v>209</v>
      </c>
      <c r="L26" s="11">
        <v>136</v>
      </c>
      <c r="M26" s="11">
        <v>73</v>
      </c>
      <c r="N26" s="11">
        <v>0</v>
      </c>
    </row>
    <row r="27" spans="1:14" ht="13.2" x14ac:dyDescent="0.25">
      <c r="A27" s="7" t="s">
        <v>77</v>
      </c>
      <c r="B27" s="10" t="s">
        <v>78</v>
      </c>
      <c r="C27" s="11">
        <v>118</v>
      </c>
      <c r="D27" s="12">
        <v>1.72E-2</v>
      </c>
      <c r="E27" s="11">
        <v>0</v>
      </c>
      <c r="F27" s="11">
        <v>1</v>
      </c>
      <c r="G27" s="11">
        <v>0</v>
      </c>
      <c r="H27" s="11">
        <v>117</v>
      </c>
      <c r="I27" s="11">
        <v>0</v>
      </c>
      <c r="J27" s="11">
        <v>10</v>
      </c>
      <c r="K27" s="11">
        <v>107</v>
      </c>
      <c r="L27" s="11">
        <v>53</v>
      </c>
      <c r="M27" s="11">
        <v>54</v>
      </c>
      <c r="N27" s="11">
        <v>0</v>
      </c>
    </row>
    <row r="28" spans="1:14" ht="13.2" x14ac:dyDescent="0.25">
      <c r="A28" s="7" t="s">
        <v>79</v>
      </c>
      <c r="B28" s="10" t="s">
        <v>80</v>
      </c>
      <c r="C28" s="11">
        <v>58</v>
      </c>
      <c r="D28" s="12">
        <v>8.3999999999999995E-3</v>
      </c>
      <c r="E28" s="11">
        <v>0</v>
      </c>
      <c r="F28" s="11">
        <v>2</v>
      </c>
      <c r="G28" s="11">
        <v>2</v>
      </c>
      <c r="H28" s="11">
        <v>54</v>
      </c>
      <c r="I28" s="11">
        <v>0</v>
      </c>
      <c r="J28" s="11">
        <v>3</v>
      </c>
      <c r="K28" s="11">
        <v>51</v>
      </c>
      <c r="L28" s="11">
        <v>38</v>
      </c>
      <c r="M28" s="11">
        <v>13</v>
      </c>
      <c r="N28" s="11">
        <v>0</v>
      </c>
    </row>
    <row r="29" spans="1:14" ht="13.2" x14ac:dyDescent="0.25">
      <c r="A29" s="42" t="s">
        <v>81</v>
      </c>
      <c r="B29" s="10" t="s">
        <v>82</v>
      </c>
      <c r="C29" s="11">
        <v>29</v>
      </c>
      <c r="D29" s="12">
        <v>4.1999999999999997E-3</v>
      </c>
      <c r="E29" s="11">
        <v>0</v>
      </c>
      <c r="F29" s="11">
        <v>0</v>
      </c>
      <c r="G29" s="11">
        <v>0</v>
      </c>
      <c r="H29" s="11">
        <v>29</v>
      </c>
      <c r="I29" s="11">
        <v>0</v>
      </c>
      <c r="J29" s="11">
        <v>0</v>
      </c>
      <c r="K29" s="11">
        <v>29</v>
      </c>
      <c r="L29" s="11">
        <v>20</v>
      </c>
      <c r="M29" s="11">
        <v>9</v>
      </c>
      <c r="N29" s="11">
        <v>0</v>
      </c>
    </row>
    <row r="30" spans="1:14" ht="13.2" x14ac:dyDescent="0.25">
      <c r="A30" s="43"/>
      <c r="B30" s="10" t="s">
        <v>83</v>
      </c>
      <c r="C30" s="11">
        <v>16</v>
      </c>
      <c r="D30" s="12">
        <v>2.3E-3</v>
      </c>
      <c r="E30" s="11">
        <v>0</v>
      </c>
      <c r="F30" s="11">
        <v>0</v>
      </c>
      <c r="G30" s="11">
        <v>0</v>
      </c>
      <c r="H30" s="11">
        <v>16</v>
      </c>
      <c r="I30" s="11">
        <v>0</v>
      </c>
      <c r="J30" s="11">
        <v>0</v>
      </c>
      <c r="K30" s="11">
        <v>16</v>
      </c>
      <c r="L30" s="11">
        <v>6</v>
      </c>
      <c r="M30" s="11">
        <v>10</v>
      </c>
      <c r="N30" s="11">
        <v>0</v>
      </c>
    </row>
    <row r="31" spans="1:14" ht="13.2" x14ac:dyDescent="0.25">
      <c r="A31" s="44"/>
      <c r="B31" s="13" t="s">
        <v>84</v>
      </c>
      <c r="C31" s="14">
        <v>45</v>
      </c>
      <c r="D31" s="15">
        <v>6.4999999999999997E-3</v>
      </c>
      <c r="E31" s="14">
        <v>0</v>
      </c>
      <c r="F31" s="14">
        <v>0</v>
      </c>
      <c r="G31" s="14">
        <v>0</v>
      </c>
      <c r="H31" s="14">
        <v>45</v>
      </c>
      <c r="I31" s="14">
        <v>0</v>
      </c>
      <c r="J31" s="14">
        <v>0</v>
      </c>
      <c r="K31" s="14">
        <v>45</v>
      </c>
      <c r="L31" s="14">
        <v>26</v>
      </c>
      <c r="M31" s="14">
        <v>19</v>
      </c>
      <c r="N31" s="14">
        <v>0</v>
      </c>
    </row>
    <row r="32" spans="1:14" ht="13.2" x14ac:dyDescent="0.25">
      <c r="A32" s="7" t="s">
        <v>85</v>
      </c>
      <c r="B32" s="10" t="s">
        <v>86</v>
      </c>
      <c r="C32" s="11">
        <v>156</v>
      </c>
      <c r="D32" s="12">
        <v>2.2700000000000001E-2</v>
      </c>
      <c r="E32" s="11">
        <v>0</v>
      </c>
      <c r="F32" s="11">
        <v>1</v>
      </c>
      <c r="G32" s="11">
        <v>1</v>
      </c>
      <c r="H32" s="11">
        <v>154</v>
      </c>
      <c r="I32" s="11">
        <v>0</v>
      </c>
      <c r="J32" s="11">
        <v>15</v>
      </c>
      <c r="K32" s="11">
        <v>139</v>
      </c>
      <c r="L32" s="11">
        <v>107</v>
      </c>
      <c r="M32" s="11">
        <v>32</v>
      </c>
      <c r="N32" s="11">
        <v>0</v>
      </c>
    </row>
    <row r="33" spans="1:14" ht="13.2" x14ac:dyDescent="0.25">
      <c r="A33" s="7" t="s">
        <v>87</v>
      </c>
      <c r="B33" s="10" t="s">
        <v>88</v>
      </c>
      <c r="C33" s="11">
        <v>415</v>
      </c>
      <c r="D33" s="12">
        <v>6.0400000000000002E-2</v>
      </c>
      <c r="E33" s="11">
        <v>0</v>
      </c>
      <c r="F33" s="11">
        <v>155</v>
      </c>
      <c r="G33" s="11">
        <v>0</v>
      </c>
      <c r="H33" s="11">
        <v>260</v>
      </c>
      <c r="I33" s="11">
        <v>1</v>
      </c>
      <c r="J33" s="11">
        <v>0</v>
      </c>
      <c r="K33" s="11">
        <v>259</v>
      </c>
      <c r="L33" s="11">
        <v>102</v>
      </c>
      <c r="M33" s="11">
        <v>148</v>
      </c>
      <c r="N33" s="11">
        <v>9</v>
      </c>
    </row>
    <row r="34" spans="1:14" ht="13.2" x14ac:dyDescent="0.25">
      <c r="A34" s="7" t="s">
        <v>89</v>
      </c>
      <c r="B34" s="10" t="s">
        <v>90</v>
      </c>
      <c r="C34" s="11">
        <v>375</v>
      </c>
      <c r="D34" s="12">
        <v>5.4600000000000003E-2</v>
      </c>
      <c r="E34" s="11">
        <v>0</v>
      </c>
      <c r="F34" s="11">
        <v>65</v>
      </c>
      <c r="G34" s="11">
        <v>2</v>
      </c>
      <c r="H34" s="11">
        <v>308</v>
      </c>
      <c r="I34" s="11">
        <v>0</v>
      </c>
      <c r="J34" s="11">
        <v>16</v>
      </c>
      <c r="K34" s="11">
        <v>292</v>
      </c>
      <c r="L34" s="11">
        <v>170</v>
      </c>
      <c r="M34" s="11">
        <v>122</v>
      </c>
      <c r="N34" s="11">
        <v>0</v>
      </c>
    </row>
    <row r="35" spans="1:14" ht="13.2" x14ac:dyDescent="0.25">
      <c r="A35" s="7" t="s">
        <v>91</v>
      </c>
      <c r="B35" s="10" t="s">
        <v>92</v>
      </c>
      <c r="C35" s="11">
        <v>541</v>
      </c>
      <c r="D35" s="12">
        <v>7.8700000000000006E-2</v>
      </c>
      <c r="E35" s="11">
        <v>0</v>
      </c>
      <c r="F35" s="11">
        <v>20</v>
      </c>
      <c r="G35" s="11">
        <v>0</v>
      </c>
      <c r="H35" s="11">
        <v>521</v>
      </c>
      <c r="I35" s="11">
        <v>0</v>
      </c>
      <c r="J35" s="11">
        <v>9</v>
      </c>
      <c r="K35" s="11">
        <v>512</v>
      </c>
      <c r="L35" s="11">
        <v>291</v>
      </c>
      <c r="M35" s="11">
        <v>221</v>
      </c>
      <c r="N35" s="11">
        <v>0</v>
      </c>
    </row>
    <row r="36" spans="1:14" ht="13.2" x14ac:dyDescent="0.25">
      <c r="A36" s="42" t="s">
        <v>93</v>
      </c>
      <c r="B36" s="10" t="s">
        <v>94</v>
      </c>
      <c r="C36" s="11">
        <v>753</v>
      </c>
      <c r="D36" s="12">
        <v>0.1096</v>
      </c>
      <c r="E36" s="11">
        <v>0</v>
      </c>
      <c r="F36" s="11">
        <v>65</v>
      </c>
      <c r="G36" s="11">
        <v>9</v>
      </c>
      <c r="H36" s="11">
        <v>679</v>
      </c>
      <c r="I36" s="11">
        <v>0</v>
      </c>
      <c r="J36" s="11">
        <v>27</v>
      </c>
      <c r="K36" s="11">
        <v>652</v>
      </c>
      <c r="L36" s="11">
        <v>402</v>
      </c>
      <c r="M36" s="11">
        <v>250</v>
      </c>
      <c r="N36" s="11">
        <v>0</v>
      </c>
    </row>
    <row r="37" spans="1:14" ht="13.2" x14ac:dyDescent="0.25">
      <c r="A37" s="43"/>
      <c r="B37" s="10" t="s">
        <v>95</v>
      </c>
      <c r="C37" s="11">
        <v>554</v>
      </c>
      <c r="D37" s="12">
        <v>8.0600000000000005E-2</v>
      </c>
      <c r="E37" s="11">
        <v>0</v>
      </c>
      <c r="F37" s="11">
        <v>23</v>
      </c>
      <c r="G37" s="11">
        <v>17</v>
      </c>
      <c r="H37" s="11">
        <v>514</v>
      </c>
      <c r="I37" s="11">
        <v>0</v>
      </c>
      <c r="J37" s="11">
        <v>35</v>
      </c>
      <c r="K37" s="11">
        <v>479</v>
      </c>
      <c r="L37" s="11">
        <v>232</v>
      </c>
      <c r="M37" s="11">
        <v>247</v>
      </c>
      <c r="N37" s="11">
        <v>0</v>
      </c>
    </row>
    <row r="38" spans="1:14" ht="13.2" x14ac:dyDescent="0.25">
      <c r="A38" s="43"/>
      <c r="B38" s="10" t="s">
        <v>96</v>
      </c>
      <c r="C38" s="11">
        <v>390</v>
      </c>
      <c r="D38" s="12">
        <v>5.6800000000000003E-2</v>
      </c>
      <c r="E38" s="11">
        <v>0</v>
      </c>
      <c r="F38" s="11">
        <v>33</v>
      </c>
      <c r="G38" s="11">
        <v>5</v>
      </c>
      <c r="H38" s="11">
        <v>352</v>
      </c>
      <c r="I38" s="11">
        <v>0</v>
      </c>
      <c r="J38" s="11">
        <v>10</v>
      </c>
      <c r="K38" s="11">
        <v>342</v>
      </c>
      <c r="L38" s="11">
        <v>232</v>
      </c>
      <c r="M38" s="11">
        <v>110</v>
      </c>
      <c r="N38" s="11">
        <v>0</v>
      </c>
    </row>
    <row r="39" spans="1:14" ht="13.2" x14ac:dyDescent="0.25">
      <c r="A39" s="44"/>
      <c r="B39" s="13" t="s">
        <v>97</v>
      </c>
      <c r="C39" s="14">
        <v>1697</v>
      </c>
      <c r="D39" s="15">
        <v>0.247</v>
      </c>
      <c r="E39" s="14">
        <v>0</v>
      </c>
      <c r="F39" s="14">
        <v>121</v>
      </c>
      <c r="G39" s="14">
        <v>31</v>
      </c>
      <c r="H39" s="14">
        <v>1545</v>
      </c>
      <c r="I39" s="14">
        <v>0</v>
      </c>
      <c r="J39" s="14">
        <v>72</v>
      </c>
      <c r="K39" s="14">
        <v>1473</v>
      </c>
      <c r="L39" s="14">
        <v>866</v>
      </c>
      <c r="M39" s="14">
        <v>607</v>
      </c>
      <c r="N39" s="14">
        <v>0</v>
      </c>
    </row>
    <row r="40" spans="1:14" ht="13.8" thickBot="1" x14ac:dyDescent="0.3">
      <c r="A40" s="16"/>
      <c r="B40" s="17" t="s">
        <v>98</v>
      </c>
      <c r="C40" s="18">
        <v>6871</v>
      </c>
      <c r="D40" s="19">
        <v>1</v>
      </c>
      <c r="E40" s="18">
        <v>141</v>
      </c>
      <c r="F40" s="18">
        <v>648</v>
      </c>
      <c r="G40" s="18">
        <v>83</v>
      </c>
      <c r="H40" s="18">
        <v>5999</v>
      </c>
      <c r="I40" s="18">
        <v>404</v>
      </c>
      <c r="J40" s="18">
        <v>298</v>
      </c>
      <c r="K40" s="18">
        <v>5297</v>
      </c>
      <c r="L40" s="18">
        <v>2859</v>
      </c>
      <c r="M40" s="18">
        <v>2350</v>
      </c>
      <c r="N40" s="18">
        <v>88</v>
      </c>
    </row>
    <row r="41" spans="1:14" ht="13.8" thickBot="1" x14ac:dyDescent="0.3">
      <c r="A41" s="28"/>
      <c r="B41" s="28"/>
      <c r="E41" s="20">
        <v>2.0521000000000001E-2</v>
      </c>
      <c r="F41" s="20">
        <v>9.4309400000000002E-2</v>
      </c>
      <c r="G41" s="20">
        <v>1.20798E-2</v>
      </c>
      <c r="H41" s="20">
        <v>0.87308980000000003</v>
      </c>
      <c r="I41" s="20">
        <v>6.7344600000000004E-2</v>
      </c>
      <c r="J41" s="20">
        <v>4.9674900000000001E-2</v>
      </c>
      <c r="K41" s="20">
        <v>0.88298049999999995</v>
      </c>
      <c r="L41" s="20">
        <v>0.53973950000000004</v>
      </c>
      <c r="M41" s="20">
        <v>0.44364730000000002</v>
      </c>
      <c r="N41" s="20">
        <v>1.6613200000000002E-2</v>
      </c>
    </row>
    <row r="43" spans="1:14" ht="13.2" x14ac:dyDescent="0.25">
      <c r="A43" s="38" t="s">
        <v>99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ht="13.2" x14ac:dyDescent="0.25">
      <c r="A44" s="40" t="s">
        <v>100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4" ht="13.2" x14ac:dyDescent="0.25">
      <c r="A45" s="34" t="s">
        <v>101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 ht="13.2" x14ac:dyDescent="0.25">
      <c r="A46" s="34" t="s">
        <v>102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7" spans="1:14" ht="13.2" x14ac:dyDescent="0.25">
      <c r="A47" s="34" t="s">
        <v>103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4" ht="13.2" x14ac:dyDescent="0.25">
      <c r="A48" s="36" t="s">
        <v>104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</row>
    <row r="49" spans="1:14" ht="13.2" x14ac:dyDescent="0.25">
      <c r="A49" s="37" t="s">
        <v>105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1:14" ht="12.75" customHeigh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1:14" ht="13.2" x14ac:dyDescent="0.25">
      <c r="A51" s="37" t="s">
        <v>106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</row>
    <row r="52" spans="1:14" ht="13.2" x14ac:dyDescent="0.25">
      <c r="A52" s="37" t="s">
        <v>107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</sheetData>
  <mergeCells count="23">
    <mergeCell ref="A1:N6"/>
    <mergeCell ref="A7:N7"/>
    <mergeCell ref="A8:N8"/>
    <mergeCell ref="A9:N9"/>
    <mergeCell ref="A10:A11"/>
    <mergeCell ref="B10:B11"/>
    <mergeCell ref="C10:D10"/>
    <mergeCell ref="E10:H10"/>
    <mergeCell ref="I10:K10"/>
    <mergeCell ref="L10:N10"/>
    <mergeCell ref="A43:N43"/>
    <mergeCell ref="A45:N45"/>
    <mergeCell ref="A46:N46"/>
    <mergeCell ref="A44:N44"/>
    <mergeCell ref="A14:A16"/>
    <mergeCell ref="A19:A25"/>
    <mergeCell ref="A29:A31"/>
    <mergeCell ref="A36:A39"/>
    <mergeCell ref="A47:N47"/>
    <mergeCell ref="A48:N48"/>
    <mergeCell ref="A49:N50"/>
    <mergeCell ref="A51:N51"/>
    <mergeCell ref="A52:N52"/>
  </mergeCells>
  <pageMargins left="0.25" right="0.25" top="0.75" bottom="0.75" header="0.3" footer="0.3"/>
  <pageSetup paperSize="5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1"/>
  <sheetViews>
    <sheetView tabSelected="1" topLeftCell="A20" zoomScale="80" zoomScaleNormal="80" workbookViewId="0">
      <selection activeCell="K54" sqref="K54"/>
    </sheetView>
  </sheetViews>
  <sheetFormatPr baseColWidth="10" defaultColWidth="9.109375" defaultRowHeight="12.75" customHeight="1" x14ac:dyDescent="0.25"/>
  <cols>
    <col min="1" max="1" width="7.109375" customWidth="1"/>
    <col min="2" max="2" width="51.6640625" customWidth="1"/>
    <col min="3" max="3" width="20.109375" customWidth="1"/>
    <col min="4" max="8" width="12.44140625" customWidth="1"/>
  </cols>
  <sheetData>
    <row r="1" spans="1:10" ht="12.75" customHeight="1" x14ac:dyDescent="0.25">
      <c r="A1" s="35"/>
      <c r="B1" s="35"/>
      <c r="C1" s="35"/>
      <c r="D1" s="35"/>
      <c r="E1" s="35"/>
      <c r="F1" s="35"/>
      <c r="G1" s="35"/>
      <c r="H1" s="35"/>
    </row>
    <row r="2" spans="1:10" ht="12.75" customHeight="1" x14ac:dyDescent="0.25">
      <c r="A2" s="35"/>
      <c r="B2" s="35"/>
      <c r="C2" s="35"/>
      <c r="D2" s="35"/>
      <c r="E2" s="35"/>
      <c r="F2" s="35"/>
      <c r="G2" s="35"/>
      <c r="H2" s="35"/>
    </row>
    <row r="3" spans="1:10" ht="12.75" customHeight="1" x14ac:dyDescent="0.25">
      <c r="A3" s="35"/>
      <c r="B3" s="35"/>
      <c r="C3" s="35"/>
      <c r="D3" s="35"/>
      <c r="E3" s="35"/>
      <c r="F3" s="35"/>
      <c r="G3" s="35"/>
      <c r="H3" s="35"/>
    </row>
    <row r="4" spans="1:10" ht="12.75" customHeight="1" x14ac:dyDescent="0.25">
      <c r="A4" s="35"/>
      <c r="B4" s="35"/>
      <c r="C4" s="35"/>
      <c r="D4" s="35"/>
      <c r="E4" s="35"/>
      <c r="F4" s="35"/>
      <c r="G4" s="35"/>
      <c r="H4" s="35"/>
    </row>
    <row r="5" spans="1:10" ht="12.75" customHeight="1" x14ac:dyDescent="0.25">
      <c r="A5" s="35"/>
      <c r="B5" s="35"/>
      <c r="C5" s="35"/>
      <c r="D5" s="35"/>
      <c r="E5" s="35"/>
      <c r="F5" s="35"/>
      <c r="G5" s="35"/>
      <c r="H5" s="35"/>
    </row>
    <row r="6" spans="1:10" ht="12.75" customHeight="1" x14ac:dyDescent="0.25">
      <c r="A6" s="35"/>
      <c r="B6" s="35"/>
      <c r="C6" s="35"/>
      <c r="D6" s="35"/>
      <c r="E6" s="35"/>
      <c r="F6" s="35"/>
      <c r="G6" s="35"/>
      <c r="H6" s="35"/>
    </row>
    <row r="7" spans="1:10" ht="24" customHeight="1" x14ac:dyDescent="0.25">
      <c r="A7" s="45" t="s">
        <v>108</v>
      </c>
      <c r="B7" s="35"/>
      <c r="C7" s="35"/>
      <c r="D7" s="35"/>
      <c r="E7" s="35"/>
      <c r="F7" s="35"/>
      <c r="G7" s="35"/>
      <c r="H7" s="35"/>
    </row>
    <row r="8" spans="1:10" ht="21.75" customHeight="1" x14ac:dyDescent="0.25">
      <c r="A8" s="46" t="s">
        <v>109</v>
      </c>
      <c r="B8" s="35"/>
      <c r="C8" s="35"/>
      <c r="D8" s="35"/>
      <c r="E8" s="35"/>
      <c r="F8" s="35"/>
      <c r="G8" s="35"/>
      <c r="H8" s="35"/>
    </row>
    <row r="9" spans="1:10" ht="19.5" customHeight="1" x14ac:dyDescent="0.25">
      <c r="A9" s="47" t="s">
        <v>110</v>
      </c>
      <c r="B9" s="35"/>
      <c r="C9" s="35"/>
      <c r="D9" s="35"/>
      <c r="E9" s="35"/>
      <c r="F9" s="35"/>
      <c r="G9" s="35"/>
      <c r="H9" s="35"/>
    </row>
    <row r="10" spans="1:10" ht="13.2" x14ac:dyDescent="0.25">
      <c r="A10" s="54" t="s">
        <v>37</v>
      </c>
      <c r="B10" s="54" t="s">
        <v>111</v>
      </c>
      <c r="C10" s="8" t="s">
        <v>43</v>
      </c>
      <c r="D10" s="53" t="s">
        <v>112</v>
      </c>
      <c r="E10" s="51"/>
      <c r="F10" s="51"/>
      <c r="G10" s="51"/>
      <c r="H10" s="52"/>
    </row>
    <row r="11" spans="1:10" ht="13.8" thickBot="1" x14ac:dyDescent="0.3">
      <c r="A11" s="55"/>
      <c r="B11" s="55"/>
      <c r="C11" s="23" t="s">
        <v>39</v>
      </c>
      <c r="D11" s="23" t="s">
        <v>113</v>
      </c>
      <c r="E11" s="23" t="s">
        <v>114</v>
      </c>
      <c r="F11" s="23" t="s">
        <v>52</v>
      </c>
      <c r="G11" s="23" t="s">
        <v>115</v>
      </c>
      <c r="H11" s="23" t="s">
        <v>116</v>
      </c>
    </row>
    <row r="12" spans="1:10" ht="13.8" thickBot="1" x14ac:dyDescent="0.3">
      <c r="A12" s="7" t="s">
        <v>55</v>
      </c>
      <c r="B12" s="10" t="s">
        <v>56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30">
        <f>C12-G12</f>
        <v>0</v>
      </c>
      <c r="J12" s="29" t="s">
        <v>55</v>
      </c>
    </row>
    <row r="13" spans="1:10" ht="13.8" thickBot="1" x14ac:dyDescent="0.3">
      <c r="A13" s="7" t="s">
        <v>57</v>
      </c>
      <c r="B13" s="10" t="s">
        <v>58</v>
      </c>
      <c r="C13" s="11">
        <v>9</v>
      </c>
      <c r="D13" s="11">
        <v>0</v>
      </c>
      <c r="E13" s="11">
        <v>0</v>
      </c>
      <c r="F13" s="11">
        <v>1</v>
      </c>
      <c r="G13" s="11">
        <v>0</v>
      </c>
      <c r="H13" s="11">
        <v>8</v>
      </c>
      <c r="I13" s="30">
        <f t="shared" ref="I13:I39" si="0">C13-G13</f>
        <v>9</v>
      </c>
      <c r="J13" s="29" t="s">
        <v>57</v>
      </c>
    </row>
    <row r="14" spans="1:10" ht="13.8" thickBot="1" x14ac:dyDescent="0.3">
      <c r="A14" s="42" t="s">
        <v>59</v>
      </c>
      <c r="B14" s="10" t="s">
        <v>60</v>
      </c>
      <c r="C14" s="11">
        <v>299</v>
      </c>
      <c r="D14" s="11">
        <v>210</v>
      </c>
      <c r="E14" s="11">
        <v>36</v>
      </c>
      <c r="F14" s="11">
        <v>1</v>
      </c>
      <c r="G14" s="11">
        <v>18</v>
      </c>
      <c r="H14" s="11">
        <v>34</v>
      </c>
      <c r="I14" s="30">
        <f t="shared" si="0"/>
        <v>281</v>
      </c>
      <c r="J14" s="42" t="s">
        <v>59</v>
      </c>
    </row>
    <row r="15" spans="1:10" ht="13.8" thickBot="1" x14ac:dyDescent="0.3">
      <c r="A15" s="43"/>
      <c r="B15" s="10" t="s">
        <v>61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30">
        <f t="shared" si="0"/>
        <v>0</v>
      </c>
      <c r="J15" s="43"/>
    </row>
    <row r="16" spans="1:10" ht="13.8" thickBot="1" x14ac:dyDescent="0.3">
      <c r="A16" s="44"/>
      <c r="B16" s="13" t="s">
        <v>62</v>
      </c>
      <c r="C16" s="14">
        <v>299</v>
      </c>
      <c r="D16" s="14">
        <v>210</v>
      </c>
      <c r="E16" s="14">
        <v>36</v>
      </c>
      <c r="F16" s="14">
        <v>1</v>
      </c>
      <c r="G16" s="14">
        <v>18</v>
      </c>
      <c r="H16" s="14">
        <v>34</v>
      </c>
      <c r="I16" s="30">
        <f t="shared" si="0"/>
        <v>281</v>
      </c>
      <c r="J16" s="44"/>
    </row>
    <row r="17" spans="1:10" ht="13.8" thickBot="1" x14ac:dyDescent="0.3">
      <c r="A17" s="7" t="s">
        <v>63</v>
      </c>
      <c r="B17" s="10" t="s">
        <v>64</v>
      </c>
      <c r="C17" s="11">
        <v>56</v>
      </c>
      <c r="D17" s="11">
        <v>16</v>
      </c>
      <c r="E17" s="11">
        <v>17</v>
      </c>
      <c r="F17" s="11">
        <v>10</v>
      </c>
      <c r="G17" s="11">
        <v>7</v>
      </c>
      <c r="H17" s="11">
        <v>6</v>
      </c>
      <c r="I17" s="30">
        <f t="shared" si="0"/>
        <v>49</v>
      </c>
      <c r="J17" s="29" t="s">
        <v>63</v>
      </c>
    </row>
    <row r="18" spans="1:10" ht="13.8" thickBot="1" x14ac:dyDescent="0.3">
      <c r="A18" s="7" t="s">
        <v>65</v>
      </c>
      <c r="B18" s="10" t="s">
        <v>66</v>
      </c>
      <c r="C18" s="11">
        <v>142</v>
      </c>
      <c r="D18" s="11">
        <v>59</v>
      </c>
      <c r="E18" s="11">
        <v>23</v>
      </c>
      <c r="F18" s="11">
        <v>8</v>
      </c>
      <c r="G18" s="11">
        <v>2</v>
      </c>
      <c r="H18" s="11">
        <v>50</v>
      </c>
      <c r="I18" s="30">
        <f t="shared" si="0"/>
        <v>140</v>
      </c>
      <c r="J18" s="29" t="s">
        <v>65</v>
      </c>
    </row>
    <row r="19" spans="1:10" ht="13.8" thickBot="1" x14ac:dyDescent="0.3">
      <c r="A19" s="42" t="s">
        <v>67</v>
      </c>
      <c r="B19" s="10" t="s">
        <v>68</v>
      </c>
      <c r="C19" s="11">
        <v>154</v>
      </c>
      <c r="D19" s="11">
        <v>95</v>
      </c>
      <c r="E19" s="11">
        <v>31</v>
      </c>
      <c r="F19" s="11">
        <v>2</v>
      </c>
      <c r="G19" s="11">
        <v>24</v>
      </c>
      <c r="H19" s="11">
        <v>2</v>
      </c>
      <c r="I19" s="30">
        <f t="shared" si="0"/>
        <v>130</v>
      </c>
      <c r="J19" s="42" t="s">
        <v>67</v>
      </c>
    </row>
    <row r="20" spans="1:10" ht="13.8" thickBot="1" x14ac:dyDescent="0.3">
      <c r="A20" s="43"/>
      <c r="B20" s="10" t="s">
        <v>69</v>
      </c>
      <c r="C20" s="11">
        <v>152</v>
      </c>
      <c r="D20" s="11">
        <v>95</v>
      </c>
      <c r="E20" s="11">
        <v>31</v>
      </c>
      <c r="F20" s="11">
        <v>8</v>
      </c>
      <c r="G20" s="11">
        <v>17</v>
      </c>
      <c r="H20" s="11">
        <v>1</v>
      </c>
      <c r="I20" s="30">
        <f t="shared" si="0"/>
        <v>135</v>
      </c>
      <c r="J20" s="43"/>
    </row>
    <row r="21" spans="1:10" ht="13.8" thickBot="1" x14ac:dyDescent="0.3">
      <c r="A21" s="43"/>
      <c r="B21" s="10" t="s">
        <v>70</v>
      </c>
      <c r="C21" s="11">
        <v>68</v>
      </c>
      <c r="D21" s="11">
        <v>34</v>
      </c>
      <c r="E21" s="11">
        <v>14</v>
      </c>
      <c r="F21" s="11">
        <v>1</v>
      </c>
      <c r="G21" s="11">
        <v>16</v>
      </c>
      <c r="H21" s="11">
        <v>3</v>
      </c>
      <c r="I21" s="30">
        <f t="shared" si="0"/>
        <v>52</v>
      </c>
      <c r="J21" s="43"/>
    </row>
    <row r="22" spans="1:10" ht="13.8" thickBot="1" x14ac:dyDescent="0.3">
      <c r="A22" s="43"/>
      <c r="B22" s="10" t="s">
        <v>71</v>
      </c>
      <c r="C22" s="11">
        <v>65</v>
      </c>
      <c r="D22" s="11">
        <v>30</v>
      </c>
      <c r="E22" s="11">
        <v>13</v>
      </c>
      <c r="F22" s="11">
        <v>0</v>
      </c>
      <c r="G22" s="11">
        <v>20</v>
      </c>
      <c r="H22" s="11">
        <v>2</v>
      </c>
      <c r="I22" s="30">
        <f t="shared" si="0"/>
        <v>45</v>
      </c>
      <c r="J22" s="43"/>
    </row>
    <row r="23" spans="1:10" ht="13.8" thickBot="1" x14ac:dyDescent="0.3">
      <c r="A23" s="43"/>
      <c r="B23" s="10" t="s">
        <v>72</v>
      </c>
      <c r="C23" s="11">
        <v>113</v>
      </c>
      <c r="D23" s="11">
        <v>78</v>
      </c>
      <c r="E23" s="11">
        <v>20</v>
      </c>
      <c r="F23" s="11">
        <v>5</v>
      </c>
      <c r="G23" s="11">
        <v>10</v>
      </c>
      <c r="H23" s="11">
        <v>0</v>
      </c>
      <c r="I23" s="30">
        <f t="shared" si="0"/>
        <v>103</v>
      </c>
      <c r="J23" s="43"/>
    </row>
    <row r="24" spans="1:10" ht="13.8" thickBot="1" x14ac:dyDescent="0.3">
      <c r="A24" s="43"/>
      <c r="B24" s="10" t="s">
        <v>73</v>
      </c>
      <c r="C24" s="11">
        <v>3</v>
      </c>
      <c r="D24" s="11">
        <v>1</v>
      </c>
      <c r="E24" s="11">
        <v>1</v>
      </c>
      <c r="F24" s="11">
        <v>0</v>
      </c>
      <c r="G24" s="11">
        <v>1</v>
      </c>
      <c r="H24" s="11">
        <v>0</v>
      </c>
      <c r="I24" s="30">
        <f t="shared" si="0"/>
        <v>2</v>
      </c>
      <c r="J24" s="43"/>
    </row>
    <row r="25" spans="1:10" ht="13.8" thickBot="1" x14ac:dyDescent="0.3">
      <c r="A25" s="44"/>
      <c r="B25" s="13" t="s">
        <v>74</v>
      </c>
      <c r="C25" s="14">
        <v>555</v>
      </c>
      <c r="D25" s="14">
        <v>333</v>
      </c>
      <c r="E25" s="14">
        <v>110</v>
      </c>
      <c r="F25" s="14">
        <v>16</v>
      </c>
      <c r="G25" s="14">
        <v>88</v>
      </c>
      <c r="H25" s="14">
        <v>8</v>
      </c>
      <c r="I25" s="30">
        <f t="shared" si="0"/>
        <v>467</v>
      </c>
      <c r="J25" s="44"/>
    </row>
    <row r="26" spans="1:10" ht="13.8" thickBot="1" x14ac:dyDescent="0.3">
      <c r="A26" s="7" t="s">
        <v>75</v>
      </c>
      <c r="B26" s="10" t="s">
        <v>76</v>
      </c>
      <c r="C26" s="11">
        <v>73</v>
      </c>
      <c r="D26" s="11">
        <v>41</v>
      </c>
      <c r="E26" s="11">
        <v>15</v>
      </c>
      <c r="F26" s="11">
        <v>12</v>
      </c>
      <c r="G26" s="11">
        <v>2</v>
      </c>
      <c r="H26" s="11">
        <v>3</v>
      </c>
      <c r="I26" s="30">
        <f t="shared" si="0"/>
        <v>71</v>
      </c>
      <c r="J26" s="29" t="s">
        <v>75</v>
      </c>
    </row>
    <row r="27" spans="1:10" ht="13.8" thickBot="1" x14ac:dyDescent="0.3">
      <c r="A27" s="7" t="s">
        <v>77</v>
      </c>
      <c r="B27" s="10" t="s">
        <v>78</v>
      </c>
      <c r="C27" s="11">
        <v>54</v>
      </c>
      <c r="D27" s="11">
        <v>27</v>
      </c>
      <c r="E27" s="11">
        <v>13</v>
      </c>
      <c r="F27" s="11">
        <v>8</v>
      </c>
      <c r="G27" s="11">
        <v>4</v>
      </c>
      <c r="H27" s="11">
        <v>2</v>
      </c>
      <c r="I27" s="30">
        <f t="shared" si="0"/>
        <v>50</v>
      </c>
      <c r="J27" s="29" t="s">
        <v>77</v>
      </c>
    </row>
    <row r="28" spans="1:10" ht="13.8" thickBot="1" x14ac:dyDescent="0.3">
      <c r="A28" s="7" t="s">
        <v>79</v>
      </c>
      <c r="B28" s="10" t="s">
        <v>80</v>
      </c>
      <c r="C28" s="11">
        <v>13</v>
      </c>
      <c r="D28" s="11">
        <v>6</v>
      </c>
      <c r="E28" s="11">
        <v>7</v>
      </c>
      <c r="F28" s="11">
        <v>0</v>
      </c>
      <c r="G28" s="11">
        <v>0</v>
      </c>
      <c r="H28" s="11">
        <v>0</v>
      </c>
      <c r="I28" s="30">
        <f t="shared" si="0"/>
        <v>13</v>
      </c>
      <c r="J28" s="29" t="s">
        <v>79</v>
      </c>
    </row>
    <row r="29" spans="1:10" ht="13.8" thickBot="1" x14ac:dyDescent="0.3">
      <c r="A29" s="42" t="s">
        <v>81</v>
      </c>
      <c r="B29" s="10" t="s">
        <v>82</v>
      </c>
      <c r="C29" s="11">
        <v>9</v>
      </c>
      <c r="D29" s="11">
        <v>9</v>
      </c>
      <c r="E29" s="11">
        <v>0</v>
      </c>
      <c r="F29" s="11">
        <v>0</v>
      </c>
      <c r="G29" s="11">
        <v>0</v>
      </c>
      <c r="H29" s="11">
        <v>0</v>
      </c>
      <c r="I29" s="30">
        <f t="shared" si="0"/>
        <v>9</v>
      </c>
      <c r="J29" s="42" t="s">
        <v>81</v>
      </c>
    </row>
    <row r="30" spans="1:10" ht="13.8" thickBot="1" x14ac:dyDescent="0.3">
      <c r="A30" s="43"/>
      <c r="B30" s="10" t="s">
        <v>83</v>
      </c>
      <c r="C30" s="11">
        <v>10</v>
      </c>
      <c r="D30" s="11">
        <v>6</v>
      </c>
      <c r="E30" s="11">
        <v>0</v>
      </c>
      <c r="F30" s="11">
        <v>3</v>
      </c>
      <c r="G30" s="11">
        <v>0</v>
      </c>
      <c r="H30" s="11">
        <v>1</v>
      </c>
      <c r="I30" s="30">
        <f t="shared" si="0"/>
        <v>10</v>
      </c>
      <c r="J30" s="43"/>
    </row>
    <row r="31" spans="1:10" ht="13.8" thickBot="1" x14ac:dyDescent="0.3">
      <c r="A31" s="44"/>
      <c r="B31" s="13" t="s">
        <v>84</v>
      </c>
      <c r="C31" s="14">
        <v>19</v>
      </c>
      <c r="D31" s="14">
        <v>15</v>
      </c>
      <c r="E31" s="14">
        <v>0</v>
      </c>
      <c r="F31" s="14">
        <v>3</v>
      </c>
      <c r="G31" s="14">
        <v>0</v>
      </c>
      <c r="H31" s="14">
        <v>1</v>
      </c>
      <c r="I31" s="30">
        <f t="shared" si="0"/>
        <v>19</v>
      </c>
      <c r="J31" s="44"/>
    </row>
    <row r="32" spans="1:10" ht="13.8" thickBot="1" x14ac:dyDescent="0.3">
      <c r="A32" s="7" t="s">
        <v>85</v>
      </c>
      <c r="B32" s="10" t="s">
        <v>86</v>
      </c>
      <c r="C32" s="11">
        <v>32</v>
      </c>
      <c r="D32" s="11">
        <v>17</v>
      </c>
      <c r="E32" s="11">
        <v>4</v>
      </c>
      <c r="F32" s="11">
        <v>2</v>
      </c>
      <c r="G32" s="11">
        <v>8</v>
      </c>
      <c r="H32" s="11">
        <v>1</v>
      </c>
      <c r="I32" s="30">
        <f t="shared" si="0"/>
        <v>24</v>
      </c>
      <c r="J32" s="29" t="s">
        <v>85</v>
      </c>
    </row>
    <row r="33" spans="1:14" ht="13.8" thickBot="1" x14ac:dyDescent="0.3">
      <c r="A33" s="7" t="s">
        <v>87</v>
      </c>
      <c r="B33" s="10" t="s">
        <v>88</v>
      </c>
      <c r="C33" s="11">
        <v>148</v>
      </c>
      <c r="D33" s="11">
        <v>86</v>
      </c>
      <c r="E33" s="11">
        <v>29</v>
      </c>
      <c r="F33" s="11">
        <v>18</v>
      </c>
      <c r="G33" s="11">
        <v>5</v>
      </c>
      <c r="H33" s="11">
        <v>10</v>
      </c>
      <c r="I33" s="30">
        <f t="shared" si="0"/>
        <v>143</v>
      </c>
      <c r="J33" s="29" t="s">
        <v>87</v>
      </c>
    </row>
    <row r="34" spans="1:14" ht="13.8" thickBot="1" x14ac:dyDescent="0.3">
      <c r="A34" s="7" t="s">
        <v>89</v>
      </c>
      <c r="B34" s="10" t="s">
        <v>90</v>
      </c>
      <c r="C34" s="11">
        <v>122</v>
      </c>
      <c r="D34" s="11">
        <v>22</v>
      </c>
      <c r="E34" s="11">
        <v>5</v>
      </c>
      <c r="F34" s="11">
        <v>14</v>
      </c>
      <c r="G34" s="11">
        <v>10</v>
      </c>
      <c r="H34" s="11">
        <v>71</v>
      </c>
      <c r="I34" s="30">
        <f t="shared" si="0"/>
        <v>112</v>
      </c>
      <c r="J34" s="29" t="s">
        <v>89</v>
      </c>
    </row>
    <row r="35" spans="1:14" ht="13.8" thickBot="1" x14ac:dyDescent="0.3">
      <c r="A35" s="7" t="s">
        <v>91</v>
      </c>
      <c r="B35" s="10" t="s">
        <v>92</v>
      </c>
      <c r="C35" s="11">
        <v>221</v>
      </c>
      <c r="D35" s="11">
        <v>94</v>
      </c>
      <c r="E35" s="11">
        <v>19</v>
      </c>
      <c r="F35" s="11">
        <v>20</v>
      </c>
      <c r="G35" s="11">
        <v>7</v>
      </c>
      <c r="H35" s="11">
        <v>81</v>
      </c>
      <c r="I35" s="30">
        <f t="shared" si="0"/>
        <v>214</v>
      </c>
      <c r="J35" s="29" t="s">
        <v>91</v>
      </c>
    </row>
    <row r="36" spans="1:14" ht="13.8" thickBot="1" x14ac:dyDescent="0.3">
      <c r="A36" s="42" t="s">
        <v>93</v>
      </c>
      <c r="B36" s="10" t="s">
        <v>94</v>
      </c>
      <c r="C36" s="11">
        <v>250</v>
      </c>
      <c r="D36" s="11">
        <v>139</v>
      </c>
      <c r="E36" s="11">
        <v>44</v>
      </c>
      <c r="F36" s="11">
        <v>6</v>
      </c>
      <c r="G36" s="11">
        <v>9</v>
      </c>
      <c r="H36" s="11">
        <v>52</v>
      </c>
      <c r="I36" s="30">
        <f t="shared" si="0"/>
        <v>241</v>
      </c>
      <c r="J36" s="42" t="s">
        <v>93</v>
      </c>
    </row>
    <row r="37" spans="1:14" ht="13.8" thickBot="1" x14ac:dyDescent="0.3">
      <c r="A37" s="43"/>
      <c r="B37" s="10" t="s">
        <v>95</v>
      </c>
      <c r="C37" s="11">
        <v>247</v>
      </c>
      <c r="D37" s="11">
        <v>111</v>
      </c>
      <c r="E37" s="11">
        <v>24</v>
      </c>
      <c r="F37" s="11">
        <v>16</v>
      </c>
      <c r="G37" s="11">
        <v>7</v>
      </c>
      <c r="H37" s="11">
        <v>89</v>
      </c>
      <c r="I37" s="30">
        <f t="shared" si="0"/>
        <v>240</v>
      </c>
      <c r="J37" s="43"/>
    </row>
    <row r="38" spans="1:14" ht="13.8" thickBot="1" x14ac:dyDescent="0.3">
      <c r="A38" s="43"/>
      <c r="B38" s="10" t="s">
        <v>96</v>
      </c>
      <c r="C38" s="11">
        <v>110</v>
      </c>
      <c r="D38" s="11">
        <v>61</v>
      </c>
      <c r="E38" s="11">
        <v>13</v>
      </c>
      <c r="F38" s="11">
        <v>9</v>
      </c>
      <c r="G38" s="11">
        <v>3</v>
      </c>
      <c r="H38" s="11">
        <v>24</v>
      </c>
      <c r="I38" s="30">
        <f t="shared" si="0"/>
        <v>107</v>
      </c>
      <c r="J38" s="43"/>
    </row>
    <row r="39" spans="1:14" ht="13.8" thickBot="1" x14ac:dyDescent="0.3">
      <c r="A39" s="44"/>
      <c r="B39" s="13" t="s">
        <v>97</v>
      </c>
      <c r="C39" s="14">
        <v>607</v>
      </c>
      <c r="D39" s="14">
        <v>311</v>
      </c>
      <c r="E39" s="14">
        <v>81</v>
      </c>
      <c r="F39" s="14">
        <v>31</v>
      </c>
      <c r="G39" s="14">
        <v>19</v>
      </c>
      <c r="H39" s="14">
        <v>165</v>
      </c>
      <c r="I39" s="30">
        <f t="shared" si="0"/>
        <v>588</v>
      </c>
      <c r="J39" s="44"/>
    </row>
    <row r="40" spans="1:14" ht="13.8" thickBot="1" x14ac:dyDescent="0.3">
      <c r="A40" s="16"/>
      <c r="B40" s="17" t="s">
        <v>98</v>
      </c>
      <c r="C40" s="18">
        <v>2350</v>
      </c>
      <c r="D40" s="18">
        <v>1237</v>
      </c>
      <c r="E40" s="18">
        <v>359</v>
      </c>
      <c r="F40" s="18">
        <v>144</v>
      </c>
      <c r="G40" s="18">
        <v>170</v>
      </c>
      <c r="H40" s="18">
        <v>440</v>
      </c>
      <c r="I40" s="30">
        <f>C40-G40</f>
        <v>2180</v>
      </c>
    </row>
    <row r="41" spans="1:14" ht="13.8" thickBot="1" x14ac:dyDescent="0.3">
      <c r="A41" s="28"/>
      <c r="B41" s="28"/>
      <c r="D41" s="24">
        <v>0.52638300000000005</v>
      </c>
      <c r="E41" s="24">
        <v>0.15276600000000001</v>
      </c>
      <c r="F41" s="24">
        <v>6.1276600000000001E-2</v>
      </c>
      <c r="G41" s="24">
        <v>7.2340399999999999E-2</v>
      </c>
      <c r="H41" s="24">
        <v>0.18723400000000001</v>
      </c>
    </row>
    <row r="42" spans="1:14" ht="13.2" x14ac:dyDescent="0.25">
      <c r="A42" s="25"/>
      <c r="B42" s="25"/>
      <c r="C42" s="25"/>
      <c r="D42" s="25"/>
      <c r="E42" s="25"/>
      <c r="F42" s="25"/>
      <c r="G42" s="25"/>
      <c r="H42" s="25"/>
      <c r="J42" t="s">
        <v>113</v>
      </c>
      <c r="K42" t="s">
        <v>114</v>
      </c>
      <c r="L42" t="s">
        <v>52</v>
      </c>
      <c r="M42" t="s">
        <v>159</v>
      </c>
      <c r="N42" t="s">
        <v>116</v>
      </c>
    </row>
    <row r="43" spans="1:14" ht="13.2" x14ac:dyDescent="0.25">
      <c r="A43" s="22" t="s">
        <v>117</v>
      </c>
      <c r="B43" s="21"/>
      <c r="C43" s="21"/>
      <c r="D43" s="21"/>
      <c r="E43" s="21"/>
      <c r="F43" s="21"/>
      <c r="G43" s="21"/>
      <c r="I43" s="21">
        <v>2350</v>
      </c>
      <c r="J43">
        <v>1237</v>
      </c>
      <c r="K43">
        <v>359</v>
      </c>
      <c r="L43">
        <v>144</v>
      </c>
      <c r="M43">
        <v>170</v>
      </c>
      <c r="N43">
        <v>440</v>
      </c>
    </row>
    <row r="44" spans="1:14" ht="13.2" x14ac:dyDescent="0.25">
      <c r="A44" s="37" t="s">
        <v>118</v>
      </c>
      <c r="B44" s="35"/>
      <c r="C44" s="35"/>
      <c r="D44" s="35"/>
      <c r="E44" s="35"/>
      <c r="F44" s="35"/>
      <c r="G44" s="35"/>
      <c r="H44" s="35"/>
      <c r="I44">
        <v>2496</v>
      </c>
      <c r="J44">
        <v>230</v>
      </c>
      <c r="K44">
        <v>806</v>
      </c>
      <c r="L44">
        <v>74</v>
      </c>
      <c r="M44">
        <v>701</v>
      </c>
      <c r="N44">
        <v>685</v>
      </c>
    </row>
    <row r="45" spans="1:14" ht="13.2" x14ac:dyDescent="0.25">
      <c r="A45" s="40" t="s">
        <v>119</v>
      </c>
      <c r="B45" s="41"/>
      <c r="C45" s="41"/>
      <c r="D45" s="41"/>
      <c r="E45" s="41"/>
      <c r="F45" s="41"/>
      <c r="G45" s="41"/>
      <c r="H45" s="41"/>
      <c r="I45" s="32">
        <f>SUM(I43:I44)</f>
        <v>4846</v>
      </c>
      <c r="J45">
        <f>SUM(J43:J44)</f>
        <v>1467</v>
      </c>
      <c r="K45" s="32">
        <f t="shared" ref="K45:N45" si="1">SUM(K43:K44)</f>
        <v>1165</v>
      </c>
      <c r="L45" s="32">
        <f t="shared" si="1"/>
        <v>218</v>
      </c>
      <c r="M45" s="32">
        <f t="shared" si="1"/>
        <v>871</v>
      </c>
      <c r="N45" s="32">
        <f t="shared" si="1"/>
        <v>1125</v>
      </c>
    </row>
    <row r="46" spans="1:14" ht="13.2" x14ac:dyDescent="0.25">
      <c r="A46" s="34" t="s">
        <v>120</v>
      </c>
      <c r="B46" s="35"/>
      <c r="C46" s="35"/>
      <c r="D46" s="35"/>
      <c r="E46" s="35"/>
      <c r="F46" s="35"/>
      <c r="G46" s="35"/>
      <c r="H46" s="35"/>
    </row>
    <row r="47" spans="1:14" ht="13.2" x14ac:dyDescent="0.25">
      <c r="A47" s="37" t="s">
        <v>121</v>
      </c>
      <c r="B47" s="35"/>
      <c r="C47" s="35"/>
      <c r="D47" s="35"/>
      <c r="E47" s="35"/>
      <c r="F47" s="35"/>
      <c r="G47" s="35"/>
      <c r="H47" s="35"/>
      <c r="I47" s="32"/>
      <c r="J47" s="32"/>
      <c r="K47" s="32"/>
      <c r="L47" s="32"/>
      <c r="M47" s="32"/>
    </row>
    <row r="48" spans="1:14" ht="12.75" customHeight="1" x14ac:dyDescent="0.25">
      <c r="A48" s="35"/>
      <c r="B48" s="35"/>
      <c r="C48" s="35"/>
      <c r="D48" s="35"/>
      <c r="E48" s="35"/>
      <c r="F48" s="35"/>
      <c r="G48" s="35"/>
      <c r="H48" s="35"/>
      <c r="I48" s="32"/>
      <c r="J48" s="32" t="s">
        <v>113</v>
      </c>
      <c r="K48" s="32" t="s">
        <v>114</v>
      </c>
      <c r="L48" s="32" t="s">
        <v>52</v>
      </c>
      <c r="M48" s="32" t="s">
        <v>116</v>
      </c>
    </row>
    <row r="49" spans="1:13" ht="13.2" x14ac:dyDescent="0.25">
      <c r="A49" s="37" t="s">
        <v>106</v>
      </c>
      <c r="B49" s="35"/>
      <c r="C49" s="35"/>
      <c r="D49" s="35"/>
      <c r="E49" s="35"/>
      <c r="F49" s="35"/>
      <c r="G49" s="35"/>
      <c r="H49" s="35"/>
      <c r="I49" s="33">
        <f>SUM(J49:M49)</f>
        <v>2180</v>
      </c>
      <c r="J49" s="32">
        <v>1237</v>
      </c>
      <c r="K49" s="32">
        <v>359</v>
      </c>
      <c r="L49" s="32">
        <v>144</v>
      </c>
      <c r="M49" s="32">
        <v>440</v>
      </c>
    </row>
    <row r="50" spans="1:13" ht="13.2" x14ac:dyDescent="0.25">
      <c r="A50" s="37" t="s">
        <v>107</v>
      </c>
      <c r="B50" s="35"/>
      <c r="C50" s="35"/>
      <c r="D50" s="35"/>
      <c r="E50" s="35"/>
      <c r="F50" s="35"/>
      <c r="G50" s="35"/>
      <c r="H50" s="35"/>
      <c r="I50" s="33">
        <f t="shared" ref="I50:I51" si="2">SUM(J50:M50)</f>
        <v>1795</v>
      </c>
      <c r="J50" s="32">
        <v>230</v>
      </c>
      <c r="K50" s="32">
        <v>806</v>
      </c>
      <c r="L50" s="32">
        <v>74</v>
      </c>
      <c r="M50" s="32">
        <v>685</v>
      </c>
    </row>
    <row r="51" spans="1:13" ht="12.75" customHeight="1" x14ac:dyDescent="0.25">
      <c r="I51" s="33">
        <f t="shared" si="2"/>
        <v>3975</v>
      </c>
      <c r="J51" s="32">
        <f>SUM(J49:J50)</f>
        <v>1467</v>
      </c>
      <c r="K51" s="32">
        <f t="shared" ref="K51" si="3">SUM(K49:K50)</f>
        <v>1165</v>
      </c>
      <c r="L51" s="32">
        <f t="shared" ref="L51" si="4">SUM(L49:L50)</f>
        <v>218</v>
      </c>
      <c r="M51" s="32">
        <f t="shared" ref="M51" si="5">SUM(M49:M50)</f>
        <v>1125</v>
      </c>
    </row>
  </sheetData>
  <mergeCells count="21">
    <mergeCell ref="A1:H6"/>
    <mergeCell ref="A7:H7"/>
    <mergeCell ref="A8:H8"/>
    <mergeCell ref="A9:H9"/>
    <mergeCell ref="A10:A11"/>
    <mergeCell ref="B10:B11"/>
    <mergeCell ref="D10:H10"/>
    <mergeCell ref="J14:J16"/>
    <mergeCell ref="J19:J25"/>
    <mergeCell ref="J29:J31"/>
    <mergeCell ref="J36:J39"/>
    <mergeCell ref="A50:H50"/>
    <mergeCell ref="A45:H45"/>
    <mergeCell ref="A44:H44"/>
    <mergeCell ref="A46:H46"/>
    <mergeCell ref="A47:H48"/>
    <mergeCell ref="A49:H49"/>
    <mergeCell ref="A14:A16"/>
    <mergeCell ref="A19:A25"/>
    <mergeCell ref="A29:A31"/>
    <mergeCell ref="A36:A39"/>
  </mergeCells>
  <pageMargins left="0.25" right="0.25" top="0.75" bottom="0.75" header="0.3" footer="0.3"/>
  <pageSetup paperSize="5" scale="7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topLeftCell="A10" zoomScale="90" zoomScaleNormal="90" workbookViewId="0">
      <selection activeCell="L40" sqref="L40"/>
    </sheetView>
  </sheetViews>
  <sheetFormatPr baseColWidth="10" defaultColWidth="9.109375" defaultRowHeight="12.75" customHeight="1" x14ac:dyDescent="0.25"/>
  <cols>
    <col min="1" max="1" width="7.109375" customWidth="1"/>
    <col min="2" max="2" width="51.6640625" customWidth="1"/>
    <col min="3" max="3" width="20.109375" customWidth="1"/>
    <col min="4" max="8" width="12.44140625" customWidth="1"/>
  </cols>
  <sheetData>
    <row r="1" spans="1:10" ht="12.75" customHeight="1" x14ac:dyDescent="0.25">
      <c r="A1" s="35"/>
      <c r="B1" s="35"/>
      <c r="C1" s="35"/>
      <c r="D1" s="35"/>
      <c r="E1" s="35"/>
      <c r="F1" s="35"/>
      <c r="G1" s="35"/>
      <c r="H1" s="35"/>
    </row>
    <row r="2" spans="1:10" ht="12.75" customHeight="1" x14ac:dyDescent="0.25">
      <c r="A2" s="35"/>
      <c r="B2" s="35"/>
      <c r="C2" s="35"/>
      <c r="D2" s="35"/>
      <c r="E2" s="35"/>
      <c r="F2" s="35"/>
      <c r="G2" s="35"/>
      <c r="H2" s="35"/>
    </row>
    <row r="3" spans="1:10" ht="12.75" customHeight="1" x14ac:dyDescent="0.25">
      <c r="A3" s="35"/>
      <c r="B3" s="35"/>
      <c r="C3" s="35"/>
      <c r="D3" s="35"/>
      <c r="E3" s="35"/>
      <c r="F3" s="35"/>
      <c r="G3" s="35"/>
      <c r="H3" s="35"/>
    </row>
    <row r="4" spans="1:10" ht="12.75" customHeight="1" x14ac:dyDescent="0.25">
      <c r="A4" s="35"/>
      <c r="B4" s="35"/>
      <c r="C4" s="35"/>
      <c r="D4" s="35"/>
      <c r="E4" s="35"/>
      <c r="F4" s="35"/>
      <c r="G4" s="35"/>
      <c r="H4" s="35"/>
    </row>
    <row r="5" spans="1:10" ht="12.75" customHeight="1" x14ac:dyDescent="0.25">
      <c r="A5" s="35"/>
      <c r="B5" s="35"/>
      <c r="C5" s="35"/>
      <c r="D5" s="35"/>
      <c r="E5" s="35"/>
      <c r="F5" s="35"/>
      <c r="G5" s="35"/>
      <c r="H5" s="35"/>
    </row>
    <row r="6" spans="1:10" ht="12.75" customHeight="1" x14ac:dyDescent="0.25">
      <c r="A6" s="35"/>
      <c r="B6" s="35"/>
      <c r="C6" s="35"/>
      <c r="D6" s="35"/>
      <c r="E6" s="35"/>
      <c r="F6" s="35"/>
      <c r="G6" s="35"/>
      <c r="H6" s="35"/>
    </row>
    <row r="7" spans="1:10" ht="24" customHeight="1" x14ac:dyDescent="0.25">
      <c r="A7" s="45" t="s">
        <v>122</v>
      </c>
      <c r="B7" s="35"/>
      <c r="C7" s="35"/>
      <c r="D7" s="35"/>
      <c r="E7" s="35"/>
      <c r="F7" s="35"/>
      <c r="G7" s="35"/>
      <c r="H7" s="35"/>
    </row>
    <row r="8" spans="1:10" ht="21.75" customHeight="1" x14ac:dyDescent="0.25">
      <c r="A8" s="46" t="s">
        <v>123</v>
      </c>
      <c r="B8" s="35"/>
      <c r="C8" s="35"/>
      <c r="D8" s="35"/>
      <c r="E8" s="35"/>
      <c r="F8" s="35"/>
      <c r="G8" s="35"/>
      <c r="H8" s="35"/>
    </row>
    <row r="9" spans="1:10" ht="19.5" customHeight="1" x14ac:dyDescent="0.25">
      <c r="A9" s="47" t="s">
        <v>124</v>
      </c>
      <c r="B9" s="35"/>
      <c r="C9" s="35"/>
      <c r="D9" s="35"/>
      <c r="E9" s="35"/>
      <c r="F9" s="35"/>
      <c r="G9" s="35"/>
      <c r="H9" s="35"/>
    </row>
    <row r="10" spans="1:10" ht="13.2" x14ac:dyDescent="0.25">
      <c r="A10" s="54" t="s">
        <v>37</v>
      </c>
      <c r="B10" s="54" t="s">
        <v>111</v>
      </c>
      <c r="C10" s="8" t="s">
        <v>43</v>
      </c>
      <c r="D10" s="53" t="s">
        <v>112</v>
      </c>
      <c r="E10" s="51"/>
      <c r="F10" s="51"/>
      <c r="G10" s="51"/>
      <c r="H10" s="52"/>
    </row>
    <row r="11" spans="1:10" ht="13.8" thickBot="1" x14ac:dyDescent="0.3">
      <c r="A11" s="55"/>
      <c r="B11" s="55"/>
      <c r="C11" s="26" t="s">
        <v>39</v>
      </c>
      <c r="D11" s="26" t="s">
        <v>113</v>
      </c>
      <c r="E11" s="26" t="s">
        <v>114</v>
      </c>
      <c r="F11" s="26" t="s">
        <v>125</v>
      </c>
      <c r="G11" s="26" t="s">
        <v>126</v>
      </c>
      <c r="H11" s="26" t="s">
        <v>127</v>
      </c>
    </row>
    <row r="12" spans="1:10" ht="13.8" thickBot="1" x14ac:dyDescent="0.3">
      <c r="A12" s="7" t="s">
        <v>55</v>
      </c>
      <c r="B12" s="10" t="s">
        <v>56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30">
        <f>C12-F12-G12</f>
        <v>0</v>
      </c>
      <c r="J12" s="27" t="s">
        <v>55</v>
      </c>
    </row>
    <row r="13" spans="1:10" ht="13.8" thickBot="1" x14ac:dyDescent="0.3">
      <c r="A13" s="7" t="s">
        <v>57</v>
      </c>
      <c r="B13" s="10" t="s">
        <v>58</v>
      </c>
      <c r="C13" s="11">
        <v>56</v>
      </c>
      <c r="D13" s="11">
        <v>0</v>
      </c>
      <c r="E13" s="11">
        <v>2</v>
      </c>
      <c r="F13" s="11">
        <v>0</v>
      </c>
      <c r="G13" s="11">
        <v>0</v>
      </c>
      <c r="H13" s="11">
        <v>54</v>
      </c>
      <c r="I13" s="30">
        <f t="shared" ref="I13:I40" si="0">C13-F13-G13</f>
        <v>56</v>
      </c>
      <c r="J13" s="27" t="s">
        <v>57</v>
      </c>
    </row>
    <row r="14" spans="1:10" ht="13.8" thickBot="1" x14ac:dyDescent="0.3">
      <c r="A14" s="42" t="s">
        <v>59</v>
      </c>
      <c r="B14" s="10" t="s">
        <v>60</v>
      </c>
      <c r="C14" s="11">
        <v>181</v>
      </c>
      <c r="D14" s="11">
        <v>137</v>
      </c>
      <c r="E14" s="11">
        <v>13</v>
      </c>
      <c r="F14" s="11">
        <v>13</v>
      </c>
      <c r="G14" s="11">
        <v>2</v>
      </c>
      <c r="H14" s="11">
        <v>16</v>
      </c>
      <c r="I14" s="30">
        <f t="shared" si="0"/>
        <v>166</v>
      </c>
      <c r="J14" s="42" t="s">
        <v>59</v>
      </c>
    </row>
    <row r="15" spans="1:10" ht="13.8" thickBot="1" x14ac:dyDescent="0.3">
      <c r="A15" s="43"/>
      <c r="B15" s="10" t="s">
        <v>61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30">
        <f t="shared" si="0"/>
        <v>0</v>
      </c>
      <c r="J15" s="43"/>
    </row>
    <row r="16" spans="1:10" ht="13.8" thickBot="1" x14ac:dyDescent="0.3">
      <c r="A16" s="44"/>
      <c r="B16" s="13" t="s">
        <v>62</v>
      </c>
      <c r="C16" s="14">
        <v>181</v>
      </c>
      <c r="D16" s="14">
        <v>137</v>
      </c>
      <c r="E16" s="14">
        <v>13</v>
      </c>
      <c r="F16" s="14">
        <v>13</v>
      </c>
      <c r="G16" s="14">
        <v>2</v>
      </c>
      <c r="H16" s="14">
        <v>16</v>
      </c>
      <c r="I16" s="30">
        <f t="shared" si="0"/>
        <v>166</v>
      </c>
      <c r="J16" s="44"/>
    </row>
    <row r="17" spans="1:10" ht="13.8" thickBot="1" x14ac:dyDescent="0.3">
      <c r="A17" s="7" t="s">
        <v>63</v>
      </c>
      <c r="B17" s="10" t="s">
        <v>64</v>
      </c>
      <c r="C17" s="11">
        <v>79</v>
      </c>
      <c r="D17" s="11">
        <v>42</v>
      </c>
      <c r="E17" s="11">
        <v>15</v>
      </c>
      <c r="F17" s="11">
        <v>3</v>
      </c>
      <c r="G17" s="11">
        <v>6</v>
      </c>
      <c r="H17" s="11">
        <v>13</v>
      </c>
      <c r="I17" s="30">
        <f t="shared" si="0"/>
        <v>70</v>
      </c>
      <c r="J17" s="27" t="s">
        <v>63</v>
      </c>
    </row>
    <row r="18" spans="1:10" ht="13.8" thickBot="1" x14ac:dyDescent="0.3">
      <c r="A18" s="7" t="s">
        <v>65</v>
      </c>
      <c r="B18" s="10" t="s">
        <v>66</v>
      </c>
      <c r="C18" s="11">
        <v>136</v>
      </c>
      <c r="D18" s="11">
        <v>87</v>
      </c>
      <c r="E18" s="11">
        <v>44</v>
      </c>
      <c r="F18" s="11">
        <v>0</v>
      </c>
      <c r="G18" s="11">
        <v>1</v>
      </c>
      <c r="H18" s="11">
        <v>4</v>
      </c>
      <c r="I18" s="30">
        <f t="shared" si="0"/>
        <v>135</v>
      </c>
      <c r="J18" s="27" t="s">
        <v>65</v>
      </c>
    </row>
    <row r="19" spans="1:10" ht="13.8" thickBot="1" x14ac:dyDescent="0.3">
      <c r="A19" s="42" t="s">
        <v>67</v>
      </c>
      <c r="B19" s="10" t="s">
        <v>68</v>
      </c>
      <c r="C19" s="11">
        <v>79</v>
      </c>
      <c r="D19" s="11">
        <v>60</v>
      </c>
      <c r="E19" s="11">
        <v>15</v>
      </c>
      <c r="F19" s="11">
        <v>2</v>
      </c>
      <c r="G19" s="11">
        <v>1</v>
      </c>
      <c r="H19" s="11">
        <v>1</v>
      </c>
      <c r="I19" s="30">
        <f t="shared" si="0"/>
        <v>76</v>
      </c>
      <c r="J19" s="42" t="s">
        <v>67</v>
      </c>
    </row>
    <row r="20" spans="1:10" ht="13.8" thickBot="1" x14ac:dyDescent="0.3">
      <c r="A20" s="43"/>
      <c r="B20" s="10" t="s">
        <v>69</v>
      </c>
      <c r="C20" s="11">
        <v>104</v>
      </c>
      <c r="D20" s="11">
        <v>79</v>
      </c>
      <c r="E20" s="11">
        <v>14</v>
      </c>
      <c r="F20" s="11">
        <v>4</v>
      </c>
      <c r="G20" s="11">
        <v>5</v>
      </c>
      <c r="H20" s="11">
        <v>2</v>
      </c>
      <c r="I20" s="30">
        <f t="shared" si="0"/>
        <v>95</v>
      </c>
      <c r="J20" s="43"/>
    </row>
    <row r="21" spans="1:10" ht="13.8" thickBot="1" x14ac:dyDescent="0.3">
      <c r="A21" s="43"/>
      <c r="B21" s="10" t="s">
        <v>70</v>
      </c>
      <c r="C21" s="11">
        <v>34</v>
      </c>
      <c r="D21" s="11">
        <v>25</v>
      </c>
      <c r="E21" s="11">
        <v>4</v>
      </c>
      <c r="F21" s="11">
        <v>0</v>
      </c>
      <c r="G21" s="11">
        <v>4</v>
      </c>
      <c r="H21" s="11">
        <v>1</v>
      </c>
      <c r="I21" s="30">
        <f t="shared" si="0"/>
        <v>30</v>
      </c>
      <c r="J21" s="43"/>
    </row>
    <row r="22" spans="1:10" ht="13.8" thickBot="1" x14ac:dyDescent="0.3">
      <c r="A22" s="43"/>
      <c r="B22" s="10" t="s">
        <v>71</v>
      </c>
      <c r="C22" s="11">
        <v>115</v>
      </c>
      <c r="D22" s="11">
        <v>78</v>
      </c>
      <c r="E22" s="11">
        <v>21</v>
      </c>
      <c r="F22" s="11">
        <v>3</v>
      </c>
      <c r="G22" s="11">
        <v>8</v>
      </c>
      <c r="H22" s="11">
        <v>5</v>
      </c>
      <c r="I22" s="30">
        <f t="shared" si="0"/>
        <v>104</v>
      </c>
      <c r="J22" s="43"/>
    </row>
    <row r="23" spans="1:10" ht="13.8" thickBot="1" x14ac:dyDescent="0.3">
      <c r="A23" s="43"/>
      <c r="B23" s="10" t="s">
        <v>72</v>
      </c>
      <c r="C23" s="11">
        <v>286</v>
      </c>
      <c r="D23" s="11">
        <v>230</v>
      </c>
      <c r="E23" s="11">
        <v>36</v>
      </c>
      <c r="F23" s="11">
        <v>9</v>
      </c>
      <c r="G23" s="11">
        <v>8</v>
      </c>
      <c r="H23" s="11">
        <v>3</v>
      </c>
      <c r="I23" s="30">
        <f t="shared" si="0"/>
        <v>269</v>
      </c>
      <c r="J23" s="43"/>
    </row>
    <row r="24" spans="1:10" ht="13.8" thickBot="1" x14ac:dyDescent="0.3">
      <c r="A24" s="43"/>
      <c r="B24" s="10" t="s">
        <v>73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30">
        <f t="shared" si="0"/>
        <v>0</v>
      </c>
      <c r="J24" s="43"/>
    </row>
    <row r="25" spans="1:10" ht="13.8" thickBot="1" x14ac:dyDescent="0.3">
      <c r="A25" s="44"/>
      <c r="B25" s="13" t="s">
        <v>74</v>
      </c>
      <c r="C25" s="14">
        <v>618</v>
      </c>
      <c r="D25" s="14">
        <v>472</v>
      </c>
      <c r="E25" s="14">
        <v>90</v>
      </c>
      <c r="F25" s="14">
        <v>18</v>
      </c>
      <c r="G25" s="14">
        <v>26</v>
      </c>
      <c r="H25" s="14">
        <v>12</v>
      </c>
      <c r="I25" s="30">
        <f t="shared" si="0"/>
        <v>574</v>
      </c>
      <c r="J25" s="44"/>
    </row>
    <row r="26" spans="1:10" ht="13.8" thickBot="1" x14ac:dyDescent="0.3">
      <c r="A26" s="7" t="s">
        <v>75</v>
      </c>
      <c r="B26" s="10" t="s">
        <v>76</v>
      </c>
      <c r="C26" s="11">
        <v>136</v>
      </c>
      <c r="D26" s="11">
        <v>99</v>
      </c>
      <c r="E26" s="11">
        <v>26</v>
      </c>
      <c r="F26" s="11">
        <v>3</v>
      </c>
      <c r="G26" s="11">
        <v>1</v>
      </c>
      <c r="H26" s="11">
        <v>7</v>
      </c>
      <c r="I26" s="30">
        <f t="shared" si="0"/>
        <v>132</v>
      </c>
      <c r="J26" s="27" t="s">
        <v>75</v>
      </c>
    </row>
    <row r="27" spans="1:10" ht="13.8" thickBot="1" x14ac:dyDescent="0.3">
      <c r="A27" s="7" t="s">
        <v>77</v>
      </c>
      <c r="B27" s="10" t="s">
        <v>78</v>
      </c>
      <c r="C27" s="11">
        <v>53</v>
      </c>
      <c r="D27" s="11">
        <v>37</v>
      </c>
      <c r="E27" s="11">
        <v>11</v>
      </c>
      <c r="F27" s="11">
        <v>1</v>
      </c>
      <c r="G27" s="11">
        <v>3</v>
      </c>
      <c r="H27" s="11">
        <v>1</v>
      </c>
      <c r="I27" s="30">
        <f t="shared" si="0"/>
        <v>49</v>
      </c>
      <c r="J27" s="27" t="s">
        <v>77</v>
      </c>
    </row>
    <row r="28" spans="1:10" ht="13.8" thickBot="1" x14ac:dyDescent="0.3">
      <c r="A28" s="7" t="s">
        <v>79</v>
      </c>
      <c r="B28" s="10" t="s">
        <v>80</v>
      </c>
      <c r="C28" s="11">
        <v>38</v>
      </c>
      <c r="D28" s="11">
        <v>18</v>
      </c>
      <c r="E28" s="11">
        <v>19</v>
      </c>
      <c r="F28" s="11">
        <v>1</v>
      </c>
      <c r="G28" s="11">
        <v>0</v>
      </c>
      <c r="H28" s="11">
        <v>0</v>
      </c>
      <c r="I28" s="30">
        <f t="shared" si="0"/>
        <v>37</v>
      </c>
      <c r="J28" s="27" t="s">
        <v>79</v>
      </c>
    </row>
    <row r="29" spans="1:10" ht="13.8" thickBot="1" x14ac:dyDescent="0.3">
      <c r="A29" s="42" t="s">
        <v>81</v>
      </c>
      <c r="B29" s="10" t="s">
        <v>82</v>
      </c>
      <c r="C29" s="11">
        <v>20</v>
      </c>
      <c r="D29" s="11">
        <v>16</v>
      </c>
      <c r="E29" s="11">
        <v>0</v>
      </c>
      <c r="F29" s="11">
        <v>0</v>
      </c>
      <c r="G29" s="11">
        <v>0</v>
      </c>
      <c r="H29" s="11">
        <v>4</v>
      </c>
      <c r="I29" s="30">
        <f t="shared" si="0"/>
        <v>20</v>
      </c>
      <c r="J29" s="42" t="s">
        <v>81</v>
      </c>
    </row>
    <row r="30" spans="1:10" ht="13.8" thickBot="1" x14ac:dyDescent="0.3">
      <c r="A30" s="43"/>
      <c r="B30" s="10" t="s">
        <v>83</v>
      </c>
      <c r="C30" s="11">
        <v>6</v>
      </c>
      <c r="D30" s="11">
        <v>5</v>
      </c>
      <c r="E30" s="11">
        <v>0</v>
      </c>
      <c r="F30" s="11">
        <v>0</v>
      </c>
      <c r="G30" s="11">
        <v>0</v>
      </c>
      <c r="H30" s="11">
        <v>1</v>
      </c>
      <c r="I30" s="30">
        <f t="shared" si="0"/>
        <v>6</v>
      </c>
      <c r="J30" s="43"/>
    </row>
    <row r="31" spans="1:10" ht="13.8" thickBot="1" x14ac:dyDescent="0.3">
      <c r="A31" s="44"/>
      <c r="B31" s="13" t="s">
        <v>84</v>
      </c>
      <c r="C31" s="14">
        <v>26</v>
      </c>
      <c r="D31" s="14">
        <v>21</v>
      </c>
      <c r="E31" s="14">
        <v>0</v>
      </c>
      <c r="F31" s="14">
        <v>0</v>
      </c>
      <c r="G31" s="14">
        <v>0</v>
      </c>
      <c r="H31" s="14">
        <v>5</v>
      </c>
      <c r="I31" s="30">
        <f t="shared" si="0"/>
        <v>26</v>
      </c>
      <c r="J31" s="44"/>
    </row>
    <row r="32" spans="1:10" ht="13.8" thickBot="1" x14ac:dyDescent="0.3">
      <c r="A32" s="7" t="s">
        <v>85</v>
      </c>
      <c r="B32" s="10" t="s">
        <v>86</v>
      </c>
      <c r="C32" s="11">
        <v>107</v>
      </c>
      <c r="D32" s="11">
        <v>82</v>
      </c>
      <c r="E32" s="11">
        <v>10</v>
      </c>
      <c r="F32" s="11">
        <v>4</v>
      </c>
      <c r="G32" s="11">
        <v>1</v>
      </c>
      <c r="H32" s="11">
        <v>10</v>
      </c>
      <c r="I32" s="30">
        <f t="shared" si="0"/>
        <v>102</v>
      </c>
      <c r="J32" s="27" t="s">
        <v>85</v>
      </c>
    </row>
    <row r="33" spans="1:11" ht="13.8" thickBot="1" x14ac:dyDescent="0.3">
      <c r="A33" s="7" t="s">
        <v>87</v>
      </c>
      <c r="B33" s="10" t="s">
        <v>88</v>
      </c>
      <c r="C33" s="11">
        <v>102</v>
      </c>
      <c r="D33" s="11">
        <v>80</v>
      </c>
      <c r="E33" s="11">
        <v>9</v>
      </c>
      <c r="F33" s="11">
        <v>1</v>
      </c>
      <c r="G33" s="11">
        <v>8</v>
      </c>
      <c r="H33" s="11">
        <v>4</v>
      </c>
      <c r="I33" s="30">
        <f t="shared" si="0"/>
        <v>93</v>
      </c>
      <c r="J33" s="27" t="s">
        <v>87</v>
      </c>
    </row>
    <row r="34" spans="1:11" ht="13.8" thickBot="1" x14ac:dyDescent="0.3">
      <c r="A34" s="7" t="s">
        <v>89</v>
      </c>
      <c r="B34" s="10" t="s">
        <v>90</v>
      </c>
      <c r="C34" s="11">
        <v>170</v>
      </c>
      <c r="D34" s="11">
        <v>80</v>
      </c>
      <c r="E34" s="11">
        <v>4</v>
      </c>
      <c r="F34" s="11">
        <v>8</v>
      </c>
      <c r="G34" s="11">
        <v>5</v>
      </c>
      <c r="H34" s="11">
        <v>73</v>
      </c>
      <c r="I34" s="30">
        <f t="shared" si="0"/>
        <v>157</v>
      </c>
      <c r="J34" s="27" t="s">
        <v>89</v>
      </c>
    </row>
    <row r="35" spans="1:11" ht="13.8" thickBot="1" x14ac:dyDescent="0.3">
      <c r="A35" s="7" t="s">
        <v>91</v>
      </c>
      <c r="B35" s="10" t="s">
        <v>92</v>
      </c>
      <c r="C35" s="11">
        <v>291</v>
      </c>
      <c r="D35" s="11">
        <v>168</v>
      </c>
      <c r="E35" s="11">
        <v>38</v>
      </c>
      <c r="F35" s="11">
        <v>10</v>
      </c>
      <c r="G35" s="11">
        <v>6</v>
      </c>
      <c r="H35" s="11">
        <v>69</v>
      </c>
      <c r="I35" s="30">
        <f t="shared" si="0"/>
        <v>275</v>
      </c>
      <c r="J35" s="27" t="s">
        <v>91</v>
      </c>
    </row>
    <row r="36" spans="1:11" ht="13.8" thickBot="1" x14ac:dyDescent="0.3">
      <c r="A36" s="42" t="s">
        <v>93</v>
      </c>
      <c r="B36" s="10" t="s">
        <v>94</v>
      </c>
      <c r="C36" s="11">
        <v>402</v>
      </c>
      <c r="D36" s="11">
        <v>267</v>
      </c>
      <c r="E36" s="11">
        <v>65</v>
      </c>
      <c r="F36" s="11">
        <v>2</v>
      </c>
      <c r="G36" s="11">
        <v>0</v>
      </c>
      <c r="H36" s="11">
        <v>68</v>
      </c>
      <c r="I36" s="30">
        <f t="shared" si="0"/>
        <v>400</v>
      </c>
      <c r="J36" s="42" t="s">
        <v>93</v>
      </c>
    </row>
    <row r="37" spans="1:11" ht="13.8" thickBot="1" x14ac:dyDescent="0.3">
      <c r="A37" s="43"/>
      <c r="B37" s="10" t="s">
        <v>95</v>
      </c>
      <c r="C37" s="11">
        <v>232</v>
      </c>
      <c r="D37" s="11">
        <v>169</v>
      </c>
      <c r="E37" s="11">
        <v>7</v>
      </c>
      <c r="F37" s="11">
        <v>7</v>
      </c>
      <c r="G37" s="11">
        <v>2</v>
      </c>
      <c r="H37" s="11">
        <v>47</v>
      </c>
      <c r="I37" s="30">
        <f t="shared" si="0"/>
        <v>223</v>
      </c>
      <c r="J37" s="43"/>
    </row>
    <row r="38" spans="1:11" ht="13.8" thickBot="1" x14ac:dyDescent="0.3">
      <c r="A38" s="43"/>
      <c r="B38" s="10" t="s">
        <v>96</v>
      </c>
      <c r="C38" s="11">
        <v>232</v>
      </c>
      <c r="D38" s="11">
        <v>181</v>
      </c>
      <c r="E38" s="11">
        <v>11</v>
      </c>
      <c r="F38" s="11">
        <v>4</v>
      </c>
      <c r="G38" s="11">
        <v>3</v>
      </c>
      <c r="H38" s="11">
        <v>33</v>
      </c>
      <c r="I38" s="30">
        <f t="shared" si="0"/>
        <v>225</v>
      </c>
      <c r="J38" s="43"/>
    </row>
    <row r="39" spans="1:11" ht="13.8" thickBot="1" x14ac:dyDescent="0.3">
      <c r="A39" s="44"/>
      <c r="B39" s="13" t="s">
        <v>97</v>
      </c>
      <c r="C39" s="14">
        <v>866</v>
      </c>
      <c r="D39" s="14">
        <v>617</v>
      </c>
      <c r="E39" s="14">
        <v>83</v>
      </c>
      <c r="F39" s="14">
        <v>13</v>
      </c>
      <c r="G39" s="14">
        <v>5</v>
      </c>
      <c r="H39" s="14">
        <v>148</v>
      </c>
      <c r="I39" s="30">
        <f t="shared" si="0"/>
        <v>848</v>
      </c>
      <c r="J39" s="44"/>
    </row>
    <row r="40" spans="1:11" ht="13.8" thickBot="1" x14ac:dyDescent="0.3">
      <c r="A40" s="16"/>
      <c r="B40" s="17" t="s">
        <v>98</v>
      </c>
      <c r="C40" s="18">
        <v>2859</v>
      </c>
      <c r="D40" s="18">
        <v>1940</v>
      </c>
      <c r="E40" s="18">
        <v>364</v>
      </c>
      <c r="F40" s="18">
        <v>75</v>
      </c>
      <c r="G40" s="18">
        <v>64</v>
      </c>
      <c r="H40" s="18">
        <v>416</v>
      </c>
      <c r="I40" s="30">
        <f t="shared" si="0"/>
        <v>2720</v>
      </c>
      <c r="K40" s="30">
        <f>C40-F40</f>
        <v>2784</v>
      </c>
    </row>
    <row r="41" spans="1:11" ht="13.8" thickBot="1" x14ac:dyDescent="0.3">
      <c r="A41" s="28"/>
      <c r="B41" s="28"/>
      <c r="D41" s="24">
        <v>0.67855889999999996</v>
      </c>
      <c r="E41" s="24">
        <v>0.12731719999999999</v>
      </c>
      <c r="F41" s="24">
        <v>2.62329E-2</v>
      </c>
      <c r="G41" s="24">
        <v>2.23854E-2</v>
      </c>
      <c r="H41" s="24">
        <v>0.14550540000000001</v>
      </c>
    </row>
    <row r="43" spans="1:11" ht="13.2" x14ac:dyDescent="0.25">
      <c r="A43" s="38" t="s">
        <v>128</v>
      </c>
      <c r="B43" s="39"/>
      <c r="C43" s="39"/>
      <c r="D43" s="39"/>
      <c r="E43" s="39"/>
      <c r="F43" s="39"/>
      <c r="G43" s="39"/>
      <c r="H43" s="39"/>
    </row>
    <row r="44" spans="1:11" ht="13.2" x14ac:dyDescent="0.25">
      <c r="A44" s="40" t="s">
        <v>129</v>
      </c>
      <c r="B44" s="41"/>
      <c r="C44" s="41"/>
      <c r="D44" s="41"/>
      <c r="E44" s="41"/>
      <c r="F44" s="41"/>
      <c r="G44" s="41"/>
      <c r="H44" s="41"/>
    </row>
    <row r="45" spans="1:11" ht="13.2" x14ac:dyDescent="0.25">
      <c r="A45" s="34" t="s">
        <v>130</v>
      </c>
      <c r="B45" s="35"/>
      <c r="C45" s="35"/>
      <c r="D45" s="35"/>
      <c r="E45" s="35"/>
      <c r="F45" s="35"/>
      <c r="G45" s="35"/>
      <c r="H45" s="35"/>
    </row>
    <row r="46" spans="1:11" ht="13.2" x14ac:dyDescent="0.25">
      <c r="A46" s="37" t="s">
        <v>131</v>
      </c>
      <c r="B46" s="35"/>
      <c r="C46" s="35"/>
      <c r="D46" s="35"/>
      <c r="E46" s="35"/>
      <c r="F46" s="35"/>
      <c r="G46" s="35"/>
      <c r="H46" s="35"/>
    </row>
    <row r="47" spans="1:11" ht="12.75" customHeight="1" x14ac:dyDescent="0.25">
      <c r="A47" s="35"/>
      <c r="B47" s="35"/>
      <c r="C47" s="35"/>
      <c r="D47" s="35"/>
      <c r="E47" s="35"/>
      <c r="F47" s="35"/>
      <c r="G47" s="35"/>
      <c r="H47" s="35"/>
    </row>
    <row r="48" spans="1:11" ht="13.2" x14ac:dyDescent="0.25">
      <c r="A48" s="37" t="s">
        <v>106</v>
      </c>
      <c r="B48" s="35"/>
      <c r="C48" s="35"/>
      <c r="D48" s="35"/>
      <c r="E48" s="35"/>
      <c r="F48" s="35"/>
      <c r="G48" s="35"/>
      <c r="H48" s="35"/>
    </row>
    <row r="49" spans="1:8" ht="13.2" x14ac:dyDescent="0.25">
      <c r="A49" s="37" t="s">
        <v>107</v>
      </c>
      <c r="B49" s="35"/>
      <c r="C49" s="35"/>
      <c r="D49" s="35"/>
      <c r="E49" s="35"/>
      <c r="F49" s="35"/>
      <c r="G49" s="35"/>
      <c r="H49" s="35"/>
    </row>
  </sheetData>
  <mergeCells count="21">
    <mergeCell ref="J14:J16"/>
    <mergeCell ref="J19:J25"/>
    <mergeCell ref="J29:J31"/>
    <mergeCell ref="J36:J39"/>
    <mergeCell ref="A14:A16"/>
    <mergeCell ref="A19:A25"/>
    <mergeCell ref="A29:A31"/>
    <mergeCell ref="A36:A39"/>
    <mergeCell ref="A1:H6"/>
    <mergeCell ref="A7:H7"/>
    <mergeCell ref="A8:H8"/>
    <mergeCell ref="A9:H9"/>
    <mergeCell ref="A10:A11"/>
    <mergeCell ref="B10:B11"/>
    <mergeCell ref="D10:H10"/>
    <mergeCell ref="A49:H49"/>
    <mergeCell ref="A44:H44"/>
    <mergeCell ref="A43:H43"/>
    <mergeCell ref="A45:H45"/>
    <mergeCell ref="A46:H47"/>
    <mergeCell ref="A48:H48"/>
  </mergeCells>
  <pageMargins left="0.25" right="0.25" top="0.75" bottom="0.75" header="0.3" footer="0.3"/>
  <pageSetup paperSize="5" scale="70" orientation="landscape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2"/>
  <sheetViews>
    <sheetView zoomScaleNormal="100" workbookViewId="0">
      <selection sqref="A1:N6"/>
    </sheetView>
  </sheetViews>
  <sheetFormatPr baseColWidth="10" defaultColWidth="9.109375" defaultRowHeight="12.75" customHeight="1" x14ac:dyDescent="0.25"/>
  <cols>
    <col min="1" max="1" width="7.109375" customWidth="1"/>
    <col min="2" max="2" width="51.6640625" customWidth="1"/>
    <col min="3" max="3" width="20.109375" customWidth="1"/>
    <col min="4" max="4" width="13.6640625" bestFit="1" customWidth="1"/>
    <col min="5" max="6" width="7.44140625" bestFit="1" customWidth="1"/>
    <col min="7" max="7" width="11.33203125" bestFit="1" customWidth="1"/>
    <col min="8" max="8" width="8.6640625" bestFit="1" customWidth="1"/>
    <col min="9" max="11" width="11.33203125" bestFit="1" customWidth="1"/>
    <col min="12" max="12" width="20.109375" bestFit="1" customWidth="1"/>
    <col min="13" max="13" width="21.33203125" bestFit="1" customWidth="1"/>
    <col min="14" max="14" width="18.88671875" bestFit="1" customWidth="1"/>
  </cols>
  <sheetData>
    <row r="1" spans="1:14" ht="12.7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12.7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2.7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2.7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2.7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12.75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24" customHeight="1" x14ac:dyDescent="0.25">
      <c r="A7" s="45" t="s">
        <v>132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21.75" customHeight="1" x14ac:dyDescent="0.25">
      <c r="A8" s="46" t="s">
        <v>133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9.5" customHeight="1" x14ac:dyDescent="0.25">
      <c r="A9" s="47" t="s">
        <v>134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13.2" x14ac:dyDescent="0.25">
      <c r="A10" s="54" t="s">
        <v>37</v>
      </c>
      <c r="B10" s="54" t="s">
        <v>111</v>
      </c>
      <c r="C10" s="48" t="s">
        <v>39</v>
      </c>
      <c r="D10" s="49"/>
      <c r="E10" s="50" t="s">
        <v>135</v>
      </c>
      <c r="F10" s="51"/>
      <c r="G10" s="51"/>
      <c r="H10" s="52"/>
      <c r="I10" s="53" t="s">
        <v>41</v>
      </c>
      <c r="J10" s="51"/>
      <c r="K10" s="52"/>
      <c r="L10" s="53" t="s">
        <v>42</v>
      </c>
      <c r="M10" s="51"/>
      <c r="N10" s="52"/>
    </row>
    <row r="11" spans="1:14" ht="13.2" x14ac:dyDescent="0.25">
      <c r="A11" s="55"/>
      <c r="B11" s="55"/>
      <c r="C11" s="9" t="s">
        <v>43</v>
      </c>
      <c r="D11" s="9" t="s">
        <v>136</v>
      </c>
      <c r="E11" s="9" t="s">
        <v>45</v>
      </c>
      <c r="F11" s="9" t="s">
        <v>46</v>
      </c>
      <c r="G11" s="9" t="s">
        <v>47</v>
      </c>
      <c r="H11" s="9" t="s">
        <v>48</v>
      </c>
      <c r="I11" s="9" t="s">
        <v>49</v>
      </c>
      <c r="J11" s="9" t="s">
        <v>50</v>
      </c>
      <c r="K11" s="9" t="s">
        <v>51</v>
      </c>
      <c r="L11" s="9" t="s">
        <v>52</v>
      </c>
      <c r="M11" s="9" t="s">
        <v>137</v>
      </c>
      <c r="N11" s="9" t="s">
        <v>54</v>
      </c>
    </row>
    <row r="12" spans="1:14" ht="13.2" x14ac:dyDescent="0.25">
      <c r="A12" s="7" t="s">
        <v>55</v>
      </c>
      <c r="B12" s="10" t="s">
        <v>56</v>
      </c>
      <c r="C12" s="11">
        <v>2</v>
      </c>
      <c r="D12" s="12">
        <v>5.9999999999999995E-4</v>
      </c>
      <c r="E12" s="11">
        <v>0</v>
      </c>
      <c r="F12" s="11">
        <v>0</v>
      </c>
      <c r="G12" s="11">
        <v>0</v>
      </c>
      <c r="H12" s="11">
        <v>2</v>
      </c>
      <c r="I12" s="11">
        <v>2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</row>
    <row r="13" spans="1:14" ht="13.2" x14ac:dyDescent="0.25">
      <c r="A13" s="7" t="s">
        <v>57</v>
      </c>
      <c r="B13" s="10" t="s">
        <v>58</v>
      </c>
      <c r="C13" s="11">
        <v>1</v>
      </c>
      <c r="D13" s="12">
        <v>2.9999999999999997E-4</v>
      </c>
      <c r="E13" s="11">
        <v>0</v>
      </c>
      <c r="F13" s="11">
        <v>0</v>
      </c>
      <c r="G13" s="11">
        <v>0</v>
      </c>
      <c r="H13" s="11">
        <v>1</v>
      </c>
      <c r="I13" s="11">
        <v>1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</row>
    <row r="14" spans="1:14" ht="13.2" x14ac:dyDescent="0.25">
      <c r="A14" s="42" t="s">
        <v>59</v>
      </c>
      <c r="B14" s="10" t="s">
        <v>60</v>
      </c>
      <c r="C14" s="11">
        <v>467</v>
      </c>
      <c r="D14" s="12">
        <v>0.13320000000000001</v>
      </c>
      <c r="E14" s="11">
        <v>0</v>
      </c>
      <c r="F14" s="11">
        <v>0</v>
      </c>
      <c r="G14" s="11">
        <v>0</v>
      </c>
      <c r="H14" s="11">
        <v>467</v>
      </c>
      <c r="I14" s="11">
        <v>0</v>
      </c>
      <c r="J14" s="11">
        <v>2</v>
      </c>
      <c r="K14" s="11">
        <v>465</v>
      </c>
      <c r="L14" s="11">
        <v>77</v>
      </c>
      <c r="M14" s="11">
        <v>378</v>
      </c>
      <c r="N14" s="11">
        <v>10</v>
      </c>
    </row>
    <row r="15" spans="1:14" ht="13.2" x14ac:dyDescent="0.25">
      <c r="A15" s="43"/>
      <c r="B15" s="10" t="s">
        <v>61</v>
      </c>
      <c r="C15" s="11">
        <v>2</v>
      </c>
      <c r="D15" s="12">
        <v>5.9999999999999995E-4</v>
      </c>
      <c r="E15" s="11">
        <v>0</v>
      </c>
      <c r="F15" s="11">
        <v>0</v>
      </c>
      <c r="G15" s="11">
        <v>0</v>
      </c>
      <c r="H15" s="11">
        <v>2</v>
      </c>
      <c r="I15" s="11">
        <v>0</v>
      </c>
      <c r="J15" s="11">
        <v>2</v>
      </c>
      <c r="K15" s="11">
        <v>0</v>
      </c>
      <c r="L15" s="11">
        <v>0</v>
      </c>
      <c r="M15" s="11">
        <v>0</v>
      </c>
      <c r="N15" s="11">
        <v>0</v>
      </c>
    </row>
    <row r="16" spans="1:14" ht="13.2" x14ac:dyDescent="0.25">
      <c r="A16" s="44"/>
      <c r="B16" s="13" t="s">
        <v>62</v>
      </c>
      <c r="C16" s="14">
        <v>469</v>
      </c>
      <c r="D16" s="15">
        <v>0.1338</v>
      </c>
      <c r="E16" s="14">
        <v>0</v>
      </c>
      <c r="F16" s="14">
        <v>0</v>
      </c>
      <c r="G16" s="14">
        <v>0</v>
      </c>
      <c r="H16" s="14">
        <v>469</v>
      </c>
      <c r="I16" s="14">
        <v>0</v>
      </c>
      <c r="J16" s="14">
        <v>4</v>
      </c>
      <c r="K16" s="14">
        <v>465</v>
      </c>
      <c r="L16" s="14">
        <v>77</v>
      </c>
      <c r="M16" s="14">
        <v>378</v>
      </c>
      <c r="N16" s="14">
        <v>10</v>
      </c>
    </row>
    <row r="17" spans="1:14" ht="13.2" x14ac:dyDescent="0.25">
      <c r="A17" s="7" t="s">
        <v>63</v>
      </c>
      <c r="B17" s="10" t="s">
        <v>64</v>
      </c>
      <c r="C17" s="11">
        <v>61</v>
      </c>
      <c r="D17" s="12">
        <v>1.7399999999999999E-2</v>
      </c>
      <c r="E17" s="11">
        <v>0</v>
      </c>
      <c r="F17" s="11">
        <v>0</v>
      </c>
      <c r="G17" s="11">
        <v>0</v>
      </c>
      <c r="H17" s="11">
        <v>61</v>
      </c>
      <c r="I17" s="11">
        <v>0</v>
      </c>
      <c r="J17" s="11">
        <v>0</v>
      </c>
      <c r="K17" s="11">
        <v>61</v>
      </c>
      <c r="L17" s="11">
        <v>18</v>
      </c>
      <c r="M17" s="11">
        <v>43</v>
      </c>
      <c r="N17" s="11">
        <v>0</v>
      </c>
    </row>
    <row r="18" spans="1:14" ht="13.2" x14ac:dyDescent="0.25">
      <c r="A18" s="7" t="s">
        <v>65</v>
      </c>
      <c r="B18" s="10" t="s">
        <v>66</v>
      </c>
      <c r="C18" s="11">
        <v>40</v>
      </c>
      <c r="D18" s="12">
        <v>1.14E-2</v>
      </c>
      <c r="E18" s="11">
        <v>0</v>
      </c>
      <c r="F18" s="11">
        <v>0</v>
      </c>
      <c r="G18" s="11">
        <v>0</v>
      </c>
      <c r="H18" s="11">
        <v>40</v>
      </c>
      <c r="I18" s="11">
        <v>0</v>
      </c>
      <c r="J18" s="11">
        <v>2</v>
      </c>
      <c r="K18" s="11">
        <v>38</v>
      </c>
      <c r="L18" s="11">
        <v>5</v>
      </c>
      <c r="M18" s="11">
        <v>32</v>
      </c>
      <c r="N18" s="11">
        <v>1</v>
      </c>
    </row>
    <row r="19" spans="1:14" ht="13.2" x14ac:dyDescent="0.25">
      <c r="A19" s="42" t="s">
        <v>67</v>
      </c>
      <c r="B19" s="10" t="s">
        <v>68</v>
      </c>
      <c r="C19" s="11">
        <v>341</v>
      </c>
      <c r="D19" s="12">
        <v>9.7199999999999995E-2</v>
      </c>
      <c r="E19" s="11">
        <v>1</v>
      </c>
      <c r="F19" s="11">
        <v>0</v>
      </c>
      <c r="G19" s="11">
        <v>3</v>
      </c>
      <c r="H19" s="11">
        <v>337</v>
      </c>
      <c r="I19" s="11">
        <v>0</v>
      </c>
      <c r="J19" s="11">
        <v>22</v>
      </c>
      <c r="K19" s="11">
        <v>315</v>
      </c>
      <c r="L19" s="11">
        <v>36</v>
      </c>
      <c r="M19" s="11">
        <v>279</v>
      </c>
      <c r="N19" s="11">
        <v>0</v>
      </c>
    </row>
    <row r="20" spans="1:14" ht="13.2" x14ac:dyDescent="0.25">
      <c r="A20" s="43"/>
      <c r="B20" s="10" t="s">
        <v>69</v>
      </c>
      <c r="C20" s="11">
        <v>263</v>
      </c>
      <c r="D20" s="12">
        <v>7.4999999999999997E-2</v>
      </c>
      <c r="E20" s="11">
        <v>0</v>
      </c>
      <c r="F20" s="11">
        <v>0</v>
      </c>
      <c r="G20" s="11">
        <v>4</v>
      </c>
      <c r="H20" s="11">
        <v>259</v>
      </c>
      <c r="I20" s="11">
        <v>0</v>
      </c>
      <c r="J20" s="11">
        <v>16</v>
      </c>
      <c r="K20" s="11">
        <v>243</v>
      </c>
      <c r="L20" s="11">
        <v>73</v>
      </c>
      <c r="M20" s="11">
        <v>168</v>
      </c>
      <c r="N20" s="11">
        <v>2</v>
      </c>
    </row>
    <row r="21" spans="1:14" ht="13.2" x14ac:dyDescent="0.25">
      <c r="A21" s="43"/>
      <c r="B21" s="10" t="s">
        <v>70</v>
      </c>
      <c r="C21" s="11">
        <v>343</v>
      </c>
      <c r="D21" s="12">
        <v>9.7799999999999998E-2</v>
      </c>
      <c r="E21" s="11">
        <v>1</v>
      </c>
      <c r="F21" s="11">
        <v>0</v>
      </c>
      <c r="G21" s="11">
        <v>1</v>
      </c>
      <c r="H21" s="11">
        <v>341</v>
      </c>
      <c r="I21" s="11">
        <v>0</v>
      </c>
      <c r="J21" s="11">
        <v>29</v>
      </c>
      <c r="K21" s="11">
        <v>312</v>
      </c>
      <c r="L21" s="11">
        <v>97</v>
      </c>
      <c r="M21" s="11">
        <v>215</v>
      </c>
      <c r="N21" s="11">
        <v>0</v>
      </c>
    </row>
    <row r="22" spans="1:14" ht="13.2" x14ac:dyDescent="0.25">
      <c r="A22" s="43"/>
      <c r="B22" s="10" t="s">
        <v>71</v>
      </c>
      <c r="C22" s="11">
        <v>319</v>
      </c>
      <c r="D22" s="12">
        <v>9.0999999999999998E-2</v>
      </c>
      <c r="E22" s="11">
        <v>0</v>
      </c>
      <c r="F22" s="11">
        <v>0</v>
      </c>
      <c r="G22" s="11">
        <v>1</v>
      </c>
      <c r="H22" s="11">
        <v>318</v>
      </c>
      <c r="I22" s="11">
        <v>0</v>
      </c>
      <c r="J22" s="11">
        <v>37</v>
      </c>
      <c r="K22" s="11">
        <v>281</v>
      </c>
      <c r="L22" s="11">
        <v>105</v>
      </c>
      <c r="M22" s="11">
        <v>176</v>
      </c>
      <c r="N22" s="11">
        <v>0</v>
      </c>
    </row>
    <row r="23" spans="1:14" ht="13.2" x14ac:dyDescent="0.25">
      <c r="A23" s="43"/>
      <c r="B23" s="10" t="s">
        <v>72</v>
      </c>
      <c r="C23" s="11">
        <v>467</v>
      </c>
      <c r="D23" s="12">
        <v>0.13320000000000001</v>
      </c>
      <c r="E23" s="11">
        <v>0</v>
      </c>
      <c r="F23" s="11">
        <v>0</v>
      </c>
      <c r="G23" s="11">
        <v>6</v>
      </c>
      <c r="H23" s="11">
        <v>461</v>
      </c>
      <c r="I23" s="11">
        <v>0</v>
      </c>
      <c r="J23" s="11">
        <v>70</v>
      </c>
      <c r="K23" s="11">
        <v>391</v>
      </c>
      <c r="L23" s="11">
        <v>89</v>
      </c>
      <c r="M23" s="11">
        <v>298</v>
      </c>
      <c r="N23" s="11">
        <v>4</v>
      </c>
    </row>
    <row r="24" spans="1:14" ht="13.2" x14ac:dyDescent="0.25">
      <c r="A24" s="43"/>
      <c r="B24" s="10" t="s">
        <v>73</v>
      </c>
      <c r="C24" s="11">
        <v>11</v>
      </c>
      <c r="D24" s="12">
        <v>3.0999999999999999E-3</v>
      </c>
      <c r="E24" s="11">
        <v>0</v>
      </c>
      <c r="F24" s="11">
        <v>0</v>
      </c>
      <c r="G24" s="11">
        <v>0</v>
      </c>
      <c r="H24" s="11">
        <v>11</v>
      </c>
      <c r="I24" s="11">
        <v>0</v>
      </c>
      <c r="J24" s="11">
        <v>2</v>
      </c>
      <c r="K24" s="11">
        <v>9</v>
      </c>
      <c r="L24" s="11">
        <v>0</v>
      </c>
      <c r="M24" s="11">
        <v>9</v>
      </c>
      <c r="N24" s="11">
        <v>0</v>
      </c>
    </row>
    <row r="25" spans="1:14" ht="13.2" x14ac:dyDescent="0.25">
      <c r="A25" s="44"/>
      <c r="B25" s="13" t="s">
        <v>74</v>
      </c>
      <c r="C25" s="14">
        <v>1744</v>
      </c>
      <c r="D25" s="15">
        <v>0.49730000000000002</v>
      </c>
      <c r="E25" s="14">
        <v>2</v>
      </c>
      <c r="F25" s="14">
        <v>0</v>
      </c>
      <c r="G25" s="14">
        <v>15</v>
      </c>
      <c r="H25" s="14">
        <v>1727</v>
      </c>
      <c r="I25" s="14">
        <v>0</v>
      </c>
      <c r="J25" s="14">
        <v>176</v>
      </c>
      <c r="K25" s="14">
        <v>1551</v>
      </c>
      <c r="L25" s="14">
        <v>400</v>
      </c>
      <c r="M25" s="14">
        <v>1145</v>
      </c>
      <c r="N25" s="14">
        <v>6</v>
      </c>
    </row>
    <row r="26" spans="1:14" ht="13.2" x14ac:dyDescent="0.25">
      <c r="A26" s="7" t="s">
        <v>75</v>
      </c>
      <c r="B26" s="10" t="s">
        <v>76</v>
      </c>
      <c r="C26" s="11">
        <v>29</v>
      </c>
      <c r="D26" s="12">
        <v>8.3000000000000001E-3</v>
      </c>
      <c r="E26" s="11">
        <v>0</v>
      </c>
      <c r="F26" s="11">
        <v>0</v>
      </c>
      <c r="G26" s="11">
        <v>0</v>
      </c>
      <c r="H26" s="11">
        <v>29</v>
      </c>
      <c r="I26" s="11">
        <v>0</v>
      </c>
      <c r="J26" s="11">
        <v>4</v>
      </c>
      <c r="K26" s="11">
        <v>25</v>
      </c>
      <c r="L26" s="11">
        <v>8</v>
      </c>
      <c r="M26" s="11">
        <v>17</v>
      </c>
      <c r="N26" s="11">
        <v>0</v>
      </c>
    </row>
    <row r="27" spans="1:14" ht="13.2" x14ac:dyDescent="0.25">
      <c r="A27" s="7" t="s">
        <v>77</v>
      </c>
      <c r="B27" s="10" t="s">
        <v>78</v>
      </c>
      <c r="C27" s="11">
        <v>2</v>
      </c>
      <c r="D27" s="12">
        <v>5.9999999999999995E-4</v>
      </c>
      <c r="E27" s="11">
        <v>0</v>
      </c>
      <c r="F27" s="11">
        <v>0</v>
      </c>
      <c r="G27" s="11">
        <v>0</v>
      </c>
      <c r="H27" s="11">
        <v>2</v>
      </c>
      <c r="I27" s="11">
        <v>0</v>
      </c>
      <c r="J27" s="11">
        <v>0</v>
      </c>
      <c r="K27" s="11">
        <v>2</v>
      </c>
      <c r="L27" s="11">
        <v>0</v>
      </c>
      <c r="M27" s="11">
        <v>2</v>
      </c>
      <c r="N27" s="11">
        <v>0</v>
      </c>
    </row>
    <row r="28" spans="1:14" ht="13.2" x14ac:dyDescent="0.25">
      <c r="A28" s="7" t="s">
        <v>79</v>
      </c>
      <c r="B28" s="10" t="s">
        <v>80</v>
      </c>
      <c r="C28" s="11">
        <v>7</v>
      </c>
      <c r="D28" s="12">
        <v>2E-3</v>
      </c>
      <c r="E28" s="11">
        <v>0</v>
      </c>
      <c r="F28" s="11">
        <v>0</v>
      </c>
      <c r="G28" s="11">
        <v>0</v>
      </c>
      <c r="H28" s="11">
        <v>7</v>
      </c>
      <c r="I28" s="11">
        <v>0</v>
      </c>
      <c r="J28" s="11">
        <v>0</v>
      </c>
      <c r="K28" s="11">
        <v>7</v>
      </c>
      <c r="L28" s="11">
        <v>3</v>
      </c>
      <c r="M28" s="11">
        <v>4</v>
      </c>
      <c r="N28" s="11">
        <v>0</v>
      </c>
    </row>
    <row r="29" spans="1:14" ht="13.2" x14ac:dyDescent="0.25">
      <c r="A29" s="42" t="s">
        <v>81</v>
      </c>
      <c r="B29" s="10" t="s">
        <v>82</v>
      </c>
      <c r="C29" s="11">
        <v>3</v>
      </c>
      <c r="D29" s="12">
        <v>8.9999999999999998E-4</v>
      </c>
      <c r="E29" s="11">
        <v>0</v>
      </c>
      <c r="F29" s="11">
        <v>0</v>
      </c>
      <c r="G29" s="11">
        <v>0</v>
      </c>
      <c r="H29" s="11">
        <v>3</v>
      </c>
      <c r="I29" s="11">
        <v>0</v>
      </c>
      <c r="J29" s="11">
        <v>0</v>
      </c>
      <c r="K29" s="11">
        <v>3</v>
      </c>
      <c r="L29" s="11">
        <v>0</v>
      </c>
      <c r="M29" s="11">
        <v>3</v>
      </c>
      <c r="N29" s="11">
        <v>0</v>
      </c>
    </row>
    <row r="30" spans="1:14" ht="13.2" x14ac:dyDescent="0.25">
      <c r="A30" s="43"/>
      <c r="B30" s="10" t="s">
        <v>83</v>
      </c>
      <c r="C30" s="11">
        <v>1</v>
      </c>
      <c r="D30" s="12">
        <v>2.9999999999999997E-4</v>
      </c>
      <c r="E30" s="11">
        <v>0</v>
      </c>
      <c r="F30" s="11">
        <v>0</v>
      </c>
      <c r="G30" s="11">
        <v>0</v>
      </c>
      <c r="H30" s="11">
        <v>1</v>
      </c>
      <c r="I30" s="11">
        <v>0</v>
      </c>
      <c r="J30" s="11">
        <v>0</v>
      </c>
      <c r="K30" s="11">
        <v>1</v>
      </c>
      <c r="L30" s="11">
        <v>0</v>
      </c>
      <c r="M30" s="11">
        <v>1</v>
      </c>
      <c r="N30" s="11">
        <v>0</v>
      </c>
    </row>
    <row r="31" spans="1:14" ht="13.2" x14ac:dyDescent="0.25">
      <c r="A31" s="44"/>
      <c r="B31" s="13" t="s">
        <v>84</v>
      </c>
      <c r="C31" s="14">
        <v>4</v>
      </c>
      <c r="D31" s="15">
        <v>1.1999999999999999E-3</v>
      </c>
      <c r="E31" s="14">
        <v>0</v>
      </c>
      <c r="F31" s="14">
        <v>0</v>
      </c>
      <c r="G31" s="14">
        <v>0</v>
      </c>
      <c r="H31" s="14">
        <v>4</v>
      </c>
      <c r="I31" s="14">
        <v>0</v>
      </c>
      <c r="J31" s="14">
        <v>0</v>
      </c>
      <c r="K31" s="14">
        <v>4</v>
      </c>
      <c r="L31" s="14">
        <v>0</v>
      </c>
      <c r="M31" s="14">
        <v>4</v>
      </c>
      <c r="N31" s="14">
        <v>0</v>
      </c>
    </row>
    <row r="32" spans="1:14" ht="13.2" x14ac:dyDescent="0.25">
      <c r="A32" s="7" t="s">
        <v>85</v>
      </c>
      <c r="B32" s="10" t="s">
        <v>86</v>
      </c>
      <c r="C32" s="11">
        <v>76</v>
      </c>
      <c r="D32" s="12">
        <v>2.1700000000000001E-2</v>
      </c>
      <c r="E32" s="11">
        <v>0</v>
      </c>
      <c r="F32" s="11">
        <v>0</v>
      </c>
      <c r="G32" s="11">
        <v>0</v>
      </c>
      <c r="H32" s="11">
        <v>76</v>
      </c>
      <c r="I32" s="11">
        <v>0</v>
      </c>
      <c r="J32" s="11">
        <v>1</v>
      </c>
      <c r="K32" s="11">
        <v>75</v>
      </c>
      <c r="L32" s="11">
        <v>25</v>
      </c>
      <c r="M32" s="11">
        <v>50</v>
      </c>
      <c r="N32" s="11">
        <v>0</v>
      </c>
    </row>
    <row r="33" spans="1:14" ht="13.2" x14ac:dyDescent="0.25">
      <c r="A33" s="7" t="s">
        <v>87</v>
      </c>
      <c r="B33" s="10" t="s">
        <v>88</v>
      </c>
      <c r="C33" s="11">
        <v>280</v>
      </c>
      <c r="D33" s="12">
        <v>7.9799999999999996E-2</v>
      </c>
      <c r="E33" s="11">
        <v>0</v>
      </c>
      <c r="F33" s="11">
        <v>4</v>
      </c>
      <c r="G33" s="11">
        <v>0</v>
      </c>
      <c r="H33" s="11">
        <v>276</v>
      </c>
      <c r="I33" s="11">
        <v>4</v>
      </c>
      <c r="J33" s="11">
        <v>0</v>
      </c>
      <c r="K33" s="11">
        <v>272</v>
      </c>
      <c r="L33" s="11">
        <v>29</v>
      </c>
      <c r="M33" s="11">
        <v>240</v>
      </c>
      <c r="N33" s="11">
        <v>3</v>
      </c>
    </row>
    <row r="34" spans="1:14" ht="13.2" x14ac:dyDescent="0.25">
      <c r="A34" s="7" t="s">
        <v>89</v>
      </c>
      <c r="B34" s="10" t="s">
        <v>90</v>
      </c>
      <c r="C34" s="11">
        <v>179</v>
      </c>
      <c r="D34" s="12">
        <v>5.0999999999999997E-2</v>
      </c>
      <c r="E34" s="11">
        <v>0</v>
      </c>
      <c r="F34" s="11">
        <v>0</v>
      </c>
      <c r="G34" s="11">
        <v>0</v>
      </c>
      <c r="H34" s="11">
        <v>179</v>
      </c>
      <c r="I34" s="11">
        <v>0</v>
      </c>
      <c r="J34" s="11">
        <v>6</v>
      </c>
      <c r="K34" s="11">
        <v>173</v>
      </c>
      <c r="L34" s="11">
        <v>63</v>
      </c>
      <c r="M34" s="11">
        <v>110</v>
      </c>
      <c r="N34" s="11">
        <v>0</v>
      </c>
    </row>
    <row r="35" spans="1:14" ht="13.2" x14ac:dyDescent="0.25">
      <c r="A35" s="7" t="s">
        <v>91</v>
      </c>
      <c r="B35" s="10" t="s">
        <v>92</v>
      </c>
      <c r="C35" s="11">
        <v>143</v>
      </c>
      <c r="D35" s="12">
        <v>4.0800000000000003E-2</v>
      </c>
      <c r="E35" s="11">
        <v>0</v>
      </c>
      <c r="F35" s="11">
        <v>0</v>
      </c>
      <c r="G35" s="11">
        <v>0</v>
      </c>
      <c r="H35" s="11">
        <v>143</v>
      </c>
      <c r="I35" s="11">
        <v>0</v>
      </c>
      <c r="J35" s="11">
        <v>1</v>
      </c>
      <c r="K35" s="11">
        <v>142</v>
      </c>
      <c r="L35" s="11">
        <v>52</v>
      </c>
      <c r="M35" s="11">
        <v>90</v>
      </c>
      <c r="N35" s="11">
        <v>0</v>
      </c>
    </row>
    <row r="36" spans="1:14" ht="13.2" x14ac:dyDescent="0.25">
      <c r="A36" s="42" t="s">
        <v>93</v>
      </c>
      <c r="B36" s="10" t="s">
        <v>94</v>
      </c>
      <c r="C36" s="11">
        <v>137</v>
      </c>
      <c r="D36" s="12">
        <v>3.9100000000000003E-2</v>
      </c>
      <c r="E36" s="11">
        <v>0</v>
      </c>
      <c r="F36" s="11">
        <v>0</v>
      </c>
      <c r="G36" s="11">
        <v>1</v>
      </c>
      <c r="H36" s="11">
        <v>136</v>
      </c>
      <c r="I36" s="11">
        <v>0</v>
      </c>
      <c r="J36" s="11">
        <v>4</v>
      </c>
      <c r="K36" s="11">
        <v>132</v>
      </c>
      <c r="L36" s="11">
        <v>18</v>
      </c>
      <c r="M36" s="11">
        <v>114</v>
      </c>
      <c r="N36" s="11">
        <v>0</v>
      </c>
    </row>
    <row r="37" spans="1:14" ht="13.2" x14ac:dyDescent="0.25">
      <c r="A37" s="43"/>
      <c r="B37" s="10" t="s">
        <v>95</v>
      </c>
      <c r="C37" s="11">
        <v>136</v>
      </c>
      <c r="D37" s="12">
        <v>3.8800000000000001E-2</v>
      </c>
      <c r="E37" s="11">
        <v>0</v>
      </c>
      <c r="F37" s="11">
        <v>0</v>
      </c>
      <c r="G37" s="11">
        <v>1</v>
      </c>
      <c r="H37" s="11">
        <v>135</v>
      </c>
      <c r="I37" s="11">
        <v>0</v>
      </c>
      <c r="J37" s="11">
        <v>2</v>
      </c>
      <c r="K37" s="11">
        <v>133</v>
      </c>
      <c r="L37" s="11">
        <v>6</v>
      </c>
      <c r="M37" s="11">
        <v>127</v>
      </c>
      <c r="N37" s="11">
        <v>0</v>
      </c>
    </row>
    <row r="38" spans="1:14" ht="13.2" x14ac:dyDescent="0.25">
      <c r="A38" s="43"/>
      <c r="B38" s="10" t="s">
        <v>96</v>
      </c>
      <c r="C38" s="11">
        <v>197</v>
      </c>
      <c r="D38" s="12">
        <v>5.62E-2</v>
      </c>
      <c r="E38" s="11">
        <v>0</v>
      </c>
      <c r="F38" s="11">
        <v>0</v>
      </c>
      <c r="G38" s="11">
        <v>0</v>
      </c>
      <c r="H38" s="11">
        <v>197</v>
      </c>
      <c r="I38" s="11">
        <v>0</v>
      </c>
      <c r="J38" s="11">
        <v>2</v>
      </c>
      <c r="K38" s="11">
        <v>195</v>
      </c>
      <c r="L38" s="11">
        <v>55</v>
      </c>
      <c r="M38" s="11">
        <v>140</v>
      </c>
      <c r="N38" s="11">
        <v>0</v>
      </c>
    </row>
    <row r="39" spans="1:14" ht="13.2" x14ac:dyDescent="0.25">
      <c r="A39" s="44"/>
      <c r="B39" s="13" t="s">
        <v>97</v>
      </c>
      <c r="C39" s="14">
        <v>470</v>
      </c>
      <c r="D39" s="15">
        <v>0.1341</v>
      </c>
      <c r="E39" s="14">
        <v>0</v>
      </c>
      <c r="F39" s="14">
        <v>0</v>
      </c>
      <c r="G39" s="14">
        <v>2</v>
      </c>
      <c r="H39" s="14">
        <v>468</v>
      </c>
      <c r="I39" s="14">
        <v>0</v>
      </c>
      <c r="J39" s="14">
        <v>8</v>
      </c>
      <c r="K39" s="14">
        <v>460</v>
      </c>
      <c r="L39" s="14">
        <v>79</v>
      </c>
      <c r="M39" s="14">
        <v>381</v>
      </c>
      <c r="N39" s="14">
        <v>0</v>
      </c>
    </row>
    <row r="40" spans="1:14" ht="13.8" thickBot="1" x14ac:dyDescent="0.3">
      <c r="A40" s="16"/>
      <c r="B40" s="17" t="s">
        <v>98</v>
      </c>
      <c r="C40" s="18">
        <v>3507</v>
      </c>
      <c r="D40" s="19">
        <v>1</v>
      </c>
      <c r="E40" s="18">
        <v>2</v>
      </c>
      <c r="F40" s="18">
        <v>4</v>
      </c>
      <c r="G40" s="18">
        <v>17</v>
      </c>
      <c r="H40" s="18">
        <v>3484</v>
      </c>
      <c r="I40" s="18">
        <v>7</v>
      </c>
      <c r="J40" s="18">
        <v>202</v>
      </c>
      <c r="K40" s="18">
        <v>3275</v>
      </c>
      <c r="L40" s="18">
        <v>759</v>
      </c>
      <c r="M40" s="18">
        <v>2496</v>
      </c>
      <c r="N40" s="18">
        <v>20</v>
      </c>
    </row>
    <row r="41" spans="1:14" ht="13.8" thickBot="1" x14ac:dyDescent="0.3">
      <c r="A41" s="28"/>
      <c r="B41" s="28"/>
      <c r="E41" s="20">
        <v>5.7030000000000004E-4</v>
      </c>
      <c r="F41" s="20">
        <v>1.1406000000000001E-3</v>
      </c>
      <c r="G41" s="20">
        <v>4.8474E-3</v>
      </c>
      <c r="H41" s="20">
        <v>0.99344169999999998</v>
      </c>
      <c r="I41" s="20">
        <v>2.0092E-3</v>
      </c>
      <c r="J41" s="20">
        <v>5.7979299999999998E-2</v>
      </c>
      <c r="K41" s="20">
        <v>0.9400115</v>
      </c>
      <c r="L41" s="20">
        <v>0.23175570000000001</v>
      </c>
      <c r="M41" s="20">
        <v>0.76213739999999996</v>
      </c>
      <c r="N41" s="20">
        <v>6.1069000000000002E-3</v>
      </c>
    </row>
    <row r="43" spans="1:14" ht="13.2" x14ac:dyDescent="0.25">
      <c r="A43" s="38" t="s">
        <v>138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ht="13.2" x14ac:dyDescent="0.25">
      <c r="A44" s="40" t="s">
        <v>139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4" ht="13.2" x14ac:dyDescent="0.25">
      <c r="A45" s="34" t="s">
        <v>140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 ht="13.2" x14ac:dyDescent="0.25">
      <c r="A46" s="34" t="s">
        <v>141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7" spans="1:14" ht="13.2" x14ac:dyDescent="0.25">
      <c r="A47" s="34" t="s">
        <v>142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4" ht="13.2" x14ac:dyDescent="0.25">
      <c r="A48" s="37" t="s">
        <v>104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</row>
    <row r="49" spans="1:14" ht="13.2" x14ac:dyDescent="0.25">
      <c r="A49" s="37" t="s">
        <v>143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1:14" ht="12.75" customHeigh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1:14" ht="13.2" x14ac:dyDescent="0.25">
      <c r="A51" s="37" t="s">
        <v>106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</row>
    <row r="52" spans="1:14" ht="13.2" x14ac:dyDescent="0.25">
      <c r="A52" s="37" t="s">
        <v>107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</sheetData>
  <mergeCells count="23">
    <mergeCell ref="A1:N6"/>
    <mergeCell ref="A7:N7"/>
    <mergeCell ref="A8:N8"/>
    <mergeCell ref="A9:N9"/>
    <mergeCell ref="A10:A11"/>
    <mergeCell ref="B10:B11"/>
    <mergeCell ref="C10:D10"/>
    <mergeCell ref="E10:H10"/>
    <mergeCell ref="I10:K10"/>
    <mergeCell ref="L10:N10"/>
    <mergeCell ref="A43:N43"/>
    <mergeCell ref="A14:A16"/>
    <mergeCell ref="A19:A25"/>
    <mergeCell ref="A29:A31"/>
    <mergeCell ref="A36:A39"/>
    <mergeCell ref="A51:N51"/>
    <mergeCell ref="A52:N52"/>
    <mergeCell ref="A44:N44"/>
    <mergeCell ref="A45:N45"/>
    <mergeCell ref="A46:N46"/>
    <mergeCell ref="A47:N47"/>
    <mergeCell ref="A48:N48"/>
    <mergeCell ref="A49:N50"/>
  </mergeCells>
  <pageMargins left="0.25" right="0.25" top="0.75" bottom="0.75" header="0.3" footer="0.3"/>
  <pageSetup paperSize="5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9"/>
  <sheetViews>
    <sheetView topLeftCell="A19" zoomScaleNormal="100" workbookViewId="0">
      <selection activeCell="C40" sqref="C40:H40"/>
    </sheetView>
  </sheetViews>
  <sheetFormatPr baseColWidth="10" defaultColWidth="9.109375" defaultRowHeight="12.75" customHeight="1" x14ac:dyDescent="0.25"/>
  <cols>
    <col min="1" max="1" width="7.109375" customWidth="1"/>
    <col min="2" max="2" width="51.6640625" customWidth="1"/>
    <col min="3" max="3" width="20.109375" customWidth="1"/>
    <col min="4" max="8" width="12.44140625" customWidth="1"/>
  </cols>
  <sheetData>
    <row r="1" spans="1:8" ht="12.75" customHeight="1" x14ac:dyDescent="0.25">
      <c r="A1" s="35"/>
      <c r="B1" s="35"/>
      <c r="C1" s="35"/>
      <c r="D1" s="35"/>
      <c r="E1" s="35"/>
      <c r="F1" s="35"/>
      <c r="G1" s="35"/>
      <c r="H1" s="35"/>
    </row>
    <row r="2" spans="1:8" ht="12.75" customHeight="1" x14ac:dyDescent="0.25">
      <c r="A2" s="35"/>
      <c r="B2" s="35"/>
      <c r="C2" s="35"/>
      <c r="D2" s="35"/>
      <c r="E2" s="35"/>
      <c r="F2" s="35"/>
      <c r="G2" s="35"/>
      <c r="H2" s="35"/>
    </row>
    <row r="3" spans="1:8" ht="12.75" customHeight="1" x14ac:dyDescent="0.25">
      <c r="A3" s="35"/>
      <c r="B3" s="35"/>
      <c r="C3" s="35"/>
      <c r="D3" s="35"/>
      <c r="E3" s="35"/>
      <c r="F3" s="35"/>
      <c r="G3" s="35"/>
      <c r="H3" s="35"/>
    </row>
    <row r="4" spans="1:8" ht="12.75" customHeight="1" x14ac:dyDescent="0.25">
      <c r="A4" s="35"/>
      <c r="B4" s="35"/>
      <c r="C4" s="35"/>
      <c r="D4" s="35"/>
      <c r="E4" s="35"/>
      <c r="F4" s="35"/>
      <c r="G4" s="35"/>
      <c r="H4" s="35"/>
    </row>
    <row r="5" spans="1:8" ht="12.75" customHeight="1" x14ac:dyDescent="0.25">
      <c r="A5" s="35"/>
      <c r="B5" s="35"/>
      <c r="C5" s="35"/>
      <c r="D5" s="35"/>
      <c r="E5" s="35"/>
      <c r="F5" s="35"/>
      <c r="G5" s="35"/>
      <c r="H5" s="35"/>
    </row>
    <row r="6" spans="1:8" ht="12.75" customHeight="1" x14ac:dyDescent="0.25">
      <c r="A6" s="35"/>
      <c r="B6" s="35"/>
      <c r="C6" s="35"/>
      <c r="D6" s="35"/>
      <c r="E6" s="35"/>
      <c r="F6" s="35"/>
      <c r="G6" s="35"/>
      <c r="H6" s="35"/>
    </row>
    <row r="7" spans="1:8" ht="24" customHeight="1" x14ac:dyDescent="0.25">
      <c r="A7" s="45" t="s">
        <v>144</v>
      </c>
      <c r="B7" s="35"/>
      <c r="C7" s="35"/>
      <c r="D7" s="35"/>
      <c r="E7" s="35"/>
      <c r="F7" s="35"/>
      <c r="G7" s="35"/>
      <c r="H7" s="35"/>
    </row>
    <row r="8" spans="1:8" ht="21.75" customHeight="1" x14ac:dyDescent="0.25">
      <c r="A8" s="46" t="s">
        <v>145</v>
      </c>
      <c r="B8" s="35"/>
      <c r="C8" s="35"/>
      <c r="D8" s="35"/>
      <c r="E8" s="35"/>
      <c r="F8" s="35"/>
      <c r="G8" s="35"/>
      <c r="H8" s="35"/>
    </row>
    <row r="9" spans="1:8" ht="19.5" customHeight="1" x14ac:dyDescent="0.25">
      <c r="A9" s="47" t="s">
        <v>146</v>
      </c>
      <c r="B9" s="35"/>
      <c r="C9" s="35"/>
      <c r="D9" s="35"/>
      <c r="E9" s="35"/>
      <c r="F9" s="35"/>
      <c r="G9" s="35"/>
      <c r="H9" s="35"/>
    </row>
    <row r="10" spans="1:8" ht="13.2" x14ac:dyDescent="0.25">
      <c r="A10" s="54" t="s">
        <v>147</v>
      </c>
      <c r="B10" s="54" t="s">
        <v>148</v>
      </c>
      <c r="C10" s="8" t="s">
        <v>43</v>
      </c>
      <c r="D10" s="53" t="s">
        <v>112</v>
      </c>
      <c r="E10" s="51"/>
      <c r="F10" s="51"/>
      <c r="G10" s="51"/>
      <c r="H10" s="52"/>
    </row>
    <row r="11" spans="1:8" ht="13.2" x14ac:dyDescent="0.25">
      <c r="A11" s="55"/>
      <c r="B11" s="55"/>
      <c r="C11" s="23" t="s">
        <v>39</v>
      </c>
      <c r="D11" s="23" t="s">
        <v>113</v>
      </c>
      <c r="E11" s="23" t="s">
        <v>149</v>
      </c>
      <c r="F11" s="23" t="s">
        <v>52</v>
      </c>
      <c r="G11" s="23" t="s">
        <v>126</v>
      </c>
      <c r="H11" s="23" t="s">
        <v>127</v>
      </c>
    </row>
    <row r="12" spans="1:8" ht="13.2" x14ac:dyDescent="0.25">
      <c r="A12" s="7" t="s">
        <v>55</v>
      </c>
      <c r="B12" s="10" t="s">
        <v>56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3.2" x14ac:dyDescent="0.25">
      <c r="A13" s="7" t="s">
        <v>57</v>
      </c>
      <c r="B13" s="10" t="s">
        <v>58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  <row r="14" spans="1:8" ht="13.2" x14ac:dyDescent="0.25">
      <c r="A14" s="42" t="s">
        <v>59</v>
      </c>
      <c r="B14" s="10" t="s">
        <v>60</v>
      </c>
      <c r="C14" s="11">
        <v>378</v>
      </c>
      <c r="D14" s="11">
        <v>1</v>
      </c>
      <c r="E14" s="11">
        <v>2</v>
      </c>
      <c r="F14" s="11">
        <v>3</v>
      </c>
      <c r="G14" s="11">
        <v>88</v>
      </c>
      <c r="H14" s="11">
        <v>284</v>
      </c>
    </row>
    <row r="15" spans="1:8" ht="13.2" x14ac:dyDescent="0.25">
      <c r="A15" s="43"/>
      <c r="B15" s="10" t="s">
        <v>61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</row>
    <row r="16" spans="1:8" ht="13.2" x14ac:dyDescent="0.25">
      <c r="A16" s="44"/>
      <c r="B16" s="13" t="s">
        <v>62</v>
      </c>
      <c r="C16" s="14">
        <v>378</v>
      </c>
      <c r="D16" s="14">
        <v>1</v>
      </c>
      <c r="E16" s="14">
        <v>2</v>
      </c>
      <c r="F16" s="14">
        <v>3</v>
      </c>
      <c r="G16" s="14">
        <v>88</v>
      </c>
      <c r="H16" s="14">
        <v>284</v>
      </c>
    </row>
    <row r="17" spans="1:15" ht="13.2" x14ac:dyDescent="0.25">
      <c r="A17" s="7" t="s">
        <v>63</v>
      </c>
      <c r="B17" s="10" t="s">
        <v>64</v>
      </c>
      <c r="C17" s="11">
        <v>43</v>
      </c>
      <c r="D17" s="11">
        <v>0</v>
      </c>
      <c r="E17" s="11">
        <v>1</v>
      </c>
      <c r="F17" s="11">
        <v>1</v>
      </c>
      <c r="G17" s="11">
        <v>1</v>
      </c>
      <c r="H17" s="11">
        <v>40</v>
      </c>
    </row>
    <row r="18" spans="1:15" ht="13.2" x14ac:dyDescent="0.25">
      <c r="A18" s="7" t="s">
        <v>65</v>
      </c>
      <c r="B18" s="10" t="s">
        <v>66</v>
      </c>
      <c r="C18" s="11">
        <v>32</v>
      </c>
      <c r="D18" s="11">
        <v>1</v>
      </c>
      <c r="E18" s="11">
        <v>0</v>
      </c>
      <c r="F18" s="11">
        <v>0</v>
      </c>
      <c r="G18" s="11">
        <v>7</v>
      </c>
      <c r="H18" s="11">
        <v>24</v>
      </c>
    </row>
    <row r="19" spans="1:15" ht="13.2" x14ac:dyDescent="0.25">
      <c r="A19" s="42" t="s">
        <v>67</v>
      </c>
      <c r="B19" s="10" t="s">
        <v>68</v>
      </c>
      <c r="C19" s="11">
        <v>279</v>
      </c>
      <c r="D19" s="11">
        <v>26</v>
      </c>
      <c r="E19" s="11">
        <v>182</v>
      </c>
      <c r="F19" s="11">
        <v>4</v>
      </c>
      <c r="G19" s="11">
        <v>65</v>
      </c>
      <c r="H19" s="11">
        <v>2</v>
      </c>
    </row>
    <row r="20" spans="1:15" ht="13.2" x14ac:dyDescent="0.25">
      <c r="A20" s="43"/>
      <c r="B20" s="10" t="s">
        <v>69</v>
      </c>
      <c r="C20" s="11">
        <v>168</v>
      </c>
      <c r="D20" s="11">
        <v>16</v>
      </c>
      <c r="E20" s="11">
        <v>123</v>
      </c>
      <c r="F20" s="11">
        <v>7</v>
      </c>
      <c r="G20" s="11">
        <v>16</v>
      </c>
      <c r="H20" s="11">
        <v>6</v>
      </c>
    </row>
    <row r="21" spans="1:15" ht="13.2" x14ac:dyDescent="0.25">
      <c r="A21" s="43"/>
      <c r="B21" s="10" t="s">
        <v>70</v>
      </c>
      <c r="C21" s="11">
        <v>215</v>
      </c>
      <c r="D21" s="11">
        <v>32</v>
      </c>
      <c r="E21" s="11">
        <v>122</v>
      </c>
      <c r="F21" s="11">
        <v>12</v>
      </c>
      <c r="G21" s="11">
        <v>43</v>
      </c>
      <c r="H21" s="11">
        <v>6</v>
      </c>
    </row>
    <row r="22" spans="1:15" ht="13.2" x14ac:dyDescent="0.25">
      <c r="A22" s="43"/>
      <c r="B22" s="10" t="s">
        <v>71</v>
      </c>
      <c r="C22" s="11">
        <v>176</v>
      </c>
      <c r="D22" s="11">
        <v>24</v>
      </c>
      <c r="E22" s="11">
        <v>105</v>
      </c>
      <c r="F22" s="11">
        <v>8</v>
      </c>
      <c r="G22" s="11">
        <v>38</v>
      </c>
      <c r="H22" s="11">
        <v>1</v>
      </c>
    </row>
    <row r="23" spans="1:15" ht="13.2" x14ac:dyDescent="0.25">
      <c r="A23" s="43"/>
      <c r="B23" s="10" t="s">
        <v>72</v>
      </c>
      <c r="C23" s="11">
        <v>298</v>
      </c>
      <c r="D23" s="11">
        <v>61</v>
      </c>
      <c r="E23" s="11">
        <v>163</v>
      </c>
      <c r="F23" s="11">
        <v>6</v>
      </c>
      <c r="G23" s="11">
        <v>57</v>
      </c>
      <c r="H23" s="11">
        <v>11</v>
      </c>
    </row>
    <row r="24" spans="1:15" ht="13.8" thickBot="1" x14ac:dyDescent="0.3">
      <c r="A24" s="43"/>
      <c r="B24" s="10" t="s">
        <v>73</v>
      </c>
      <c r="C24" s="11">
        <v>9</v>
      </c>
      <c r="D24" s="11">
        <v>0</v>
      </c>
      <c r="E24" s="11">
        <v>8</v>
      </c>
      <c r="F24" s="11">
        <v>0</v>
      </c>
      <c r="G24" s="11">
        <v>0</v>
      </c>
      <c r="H24" s="11">
        <v>1</v>
      </c>
    </row>
    <row r="25" spans="1:15" ht="13.8" thickBot="1" x14ac:dyDescent="0.3">
      <c r="A25" s="44"/>
      <c r="B25" s="13" t="s">
        <v>74</v>
      </c>
      <c r="C25" s="14">
        <v>1145</v>
      </c>
      <c r="D25" s="14">
        <v>159</v>
      </c>
      <c r="E25" s="14">
        <v>703</v>
      </c>
      <c r="F25" s="14">
        <v>37</v>
      </c>
      <c r="G25" s="14">
        <v>219</v>
      </c>
      <c r="H25" s="14">
        <v>27</v>
      </c>
      <c r="K25" s="23" t="s">
        <v>113</v>
      </c>
      <c r="L25" s="23" t="s">
        <v>114</v>
      </c>
      <c r="M25" s="23" t="s">
        <v>52</v>
      </c>
      <c r="N25" s="23" t="s">
        <v>115</v>
      </c>
      <c r="O25" s="23" t="s">
        <v>116</v>
      </c>
    </row>
    <row r="26" spans="1:15" ht="13.8" thickBot="1" x14ac:dyDescent="0.3">
      <c r="A26" s="7" t="s">
        <v>75</v>
      </c>
      <c r="B26" s="10" t="s">
        <v>76</v>
      </c>
      <c r="C26" s="11">
        <v>17</v>
      </c>
      <c r="D26" s="11">
        <v>0</v>
      </c>
      <c r="E26" s="11">
        <v>0</v>
      </c>
      <c r="F26" s="11">
        <v>0</v>
      </c>
      <c r="G26" s="11">
        <v>0</v>
      </c>
      <c r="H26" s="11">
        <v>17</v>
      </c>
    </row>
    <row r="27" spans="1:15" ht="13.8" thickBot="1" x14ac:dyDescent="0.3">
      <c r="A27" s="7" t="s">
        <v>77</v>
      </c>
      <c r="B27" s="10" t="s">
        <v>78</v>
      </c>
      <c r="C27" s="11">
        <v>2</v>
      </c>
      <c r="D27" s="11">
        <v>0</v>
      </c>
      <c r="E27" s="11">
        <v>0</v>
      </c>
      <c r="F27" s="11">
        <v>0</v>
      </c>
      <c r="G27" s="11">
        <v>0</v>
      </c>
      <c r="H27" s="11">
        <v>2</v>
      </c>
      <c r="J27" s="18">
        <v>2350</v>
      </c>
      <c r="K27" s="18">
        <v>1237</v>
      </c>
      <c r="L27" s="18">
        <v>359</v>
      </c>
      <c r="M27" s="18">
        <v>144</v>
      </c>
      <c r="N27" s="18">
        <v>170</v>
      </c>
      <c r="O27" s="18">
        <v>440</v>
      </c>
    </row>
    <row r="28" spans="1:15" ht="13.8" thickBot="1" x14ac:dyDescent="0.3">
      <c r="A28" s="7" t="s">
        <v>79</v>
      </c>
      <c r="B28" s="10" t="s">
        <v>80</v>
      </c>
      <c r="C28" s="11">
        <v>4</v>
      </c>
      <c r="D28" s="11">
        <v>0</v>
      </c>
      <c r="E28" s="11">
        <v>0</v>
      </c>
      <c r="F28" s="11">
        <v>0</v>
      </c>
      <c r="G28" s="11">
        <v>0</v>
      </c>
      <c r="H28" s="11">
        <v>4</v>
      </c>
    </row>
    <row r="29" spans="1:15" ht="13.8" thickBot="1" x14ac:dyDescent="0.3">
      <c r="A29" s="42" t="s">
        <v>81</v>
      </c>
      <c r="B29" s="10" t="s">
        <v>82</v>
      </c>
      <c r="C29" s="11">
        <v>3</v>
      </c>
      <c r="D29" s="11">
        <v>0</v>
      </c>
      <c r="E29" s="11">
        <v>0</v>
      </c>
      <c r="F29" s="11">
        <v>0</v>
      </c>
      <c r="G29" s="11">
        <v>0</v>
      </c>
      <c r="H29" s="11">
        <v>3</v>
      </c>
      <c r="J29" s="18">
        <v>2496</v>
      </c>
      <c r="K29" s="18">
        <v>230</v>
      </c>
      <c r="L29" s="18">
        <v>806</v>
      </c>
      <c r="M29" s="18">
        <v>74</v>
      </c>
      <c r="N29" s="18">
        <v>701</v>
      </c>
      <c r="O29" s="18">
        <v>685</v>
      </c>
    </row>
    <row r="30" spans="1:15" ht="13.8" thickBot="1" x14ac:dyDescent="0.3">
      <c r="A30" s="43"/>
      <c r="B30" s="10" t="s">
        <v>83</v>
      </c>
      <c r="C30" s="11">
        <v>1</v>
      </c>
      <c r="D30" s="11">
        <v>0</v>
      </c>
      <c r="E30" s="11">
        <v>0</v>
      </c>
      <c r="F30" s="11">
        <v>1</v>
      </c>
      <c r="G30" s="11">
        <v>0</v>
      </c>
      <c r="H30" s="11">
        <v>0</v>
      </c>
    </row>
    <row r="31" spans="1:15" ht="13.2" x14ac:dyDescent="0.25">
      <c r="A31" s="44"/>
      <c r="B31" s="13" t="s">
        <v>84</v>
      </c>
      <c r="C31" s="14">
        <v>4</v>
      </c>
      <c r="D31" s="14">
        <v>0</v>
      </c>
      <c r="E31" s="14">
        <v>0</v>
      </c>
      <c r="F31" s="14">
        <v>1</v>
      </c>
      <c r="G31" s="14">
        <v>0</v>
      </c>
      <c r="H31" s="14">
        <v>3</v>
      </c>
      <c r="J31" s="30">
        <f>J27+J29</f>
        <v>4846</v>
      </c>
      <c r="K31" s="30">
        <f t="shared" ref="K31:O31" si="0">K27+K29</f>
        <v>1467</v>
      </c>
      <c r="L31" s="30">
        <f t="shared" si="0"/>
        <v>1165</v>
      </c>
      <c r="M31" s="30">
        <f t="shared" si="0"/>
        <v>218</v>
      </c>
      <c r="N31" s="30">
        <f t="shared" si="0"/>
        <v>871</v>
      </c>
      <c r="O31" s="30">
        <f t="shared" si="0"/>
        <v>1125</v>
      </c>
    </row>
    <row r="32" spans="1:15" ht="13.2" x14ac:dyDescent="0.25">
      <c r="A32" s="7" t="s">
        <v>85</v>
      </c>
      <c r="B32" s="10" t="s">
        <v>86</v>
      </c>
      <c r="C32" s="11">
        <v>50</v>
      </c>
      <c r="D32" s="11">
        <v>2</v>
      </c>
      <c r="E32" s="11">
        <v>0</v>
      </c>
      <c r="F32" s="11">
        <v>0</v>
      </c>
      <c r="G32" s="11">
        <v>0</v>
      </c>
      <c r="H32" s="11">
        <v>48</v>
      </c>
    </row>
    <row r="33" spans="1:15" ht="13.2" x14ac:dyDescent="0.25">
      <c r="A33" s="7" t="s">
        <v>87</v>
      </c>
      <c r="B33" s="10" t="s">
        <v>88</v>
      </c>
      <c r="C33" s="11">
        <v>240</v>
      </c>
      <c r="D33" s="11">
        <v>67</v>
      </c>
      <c r="E33" s="11">
        <v>94</v>
      </c>
      <c r="F33" s="11">
        <v>23</v>
      </c>
      <c r="G33" s="11">
        <v>11</v>
      </c>
      <c r="H33" s="11">
        <v>45</v>
      </c>
      <c r="K33" s="31">
        <f>K31/$J$31</f>
        <v>0.3027238959966983</v>
      </c>
      <c r="L33" s="31">
        <f t="shared" ref="L33:O33" si="1">L31/$J$31</f>
        <v>0.24040445728435825</v>
      </c>
      <c r="M33" s="31">
        <f t="shared" si="1"/>
        <v>4.4985555096987206E-2</v>
      </c>
      <c r="N33" s="31">
        <f t="shared" si="1"/>
        <v>0.17973586463062319</v>
      </c>
      <c r="O33" s="31">
        <f t="shared" si="1"/>
        <v>0.23215022699133306</v>
      </c>
    </row>
    <row r="34" spans="1:15" ht="13.2" x14ac:dyDescent="0.25">
      <c r="A34" s="7" t="s">
        <v>89</v>
      </c>
      <c r="B34" s="10" t="s">
        <v>90</v>
      </c>
      <c r="C34" s="11">
        <v>110</v>
      </c>
      <c r="D34" s="11">
        <v>0</v>
      </c>
      <c r="E34" s="11">
        <v>1</v>
      </c>
      <c r="F34" s="11">
        <v>0</v>
      </c>
      <c r="G34" s="11">
        <v>9</v>
      </c>
      <c r="H34" s="11">
        <v>100</v>
      </c>
    </row>
    <row r="35" spans="1:15" ht="13.2" x14ac:dyDescent="0.25">
      <c r="A35" s="7" t="s">
        <v>91</v>
      </c>
      <c r="B35" s="10" t="s">
        <v>92</v>
      </c>
      <c r="C35" s="11">
        <v>90</v>
      </c>
      <c r="D35" s="11">
        <v>0</v>
      </c>
      <c r="E35" s="11">
        <v>2</v>
      </c>
      <c r="F35" s="11">
        <v>1</v>
      </c>
      <c r="G35" s="11">
        <v>9</v>
      </c>
      <c r="H35" s="11">
        <v>78</v>
      </c>
    </row>
    <row r="36" spans="1:15" ht="13.2" x14ac:dyDescent="0.25">
      <c r="A36" s="42" t="s">
        <v>93</v>
      </c>
      <c r="B36" s="10" t="s">
        <v>94</v>
      </c>
      <c r="C36" s="11">
        <v>114</v>
      </c>
      <c r="D36" s="11">
        <v>0</v>
      </c>
      <c r="E36" s="11">
        <v>1</v>
      </c>
      <c r="F36" s="11">
        <v>1</v>
      </c>
      <c r="G36" s="11">
        <v>112</v>
      </c>
      <c r="H36" s="11">
        <v>0</v>
      </c>
    </row>
    <row r="37" spans="1:15" ht="13.2" x14ac:dyDescent="0.25">
      <c r="A37" s="43"/>
      <c r="B37" s="10" t="s">
        <v>95</v>
      </c>
      <c r="C37" s="11">
        <v>127</v>
      </c>
      <c r="D37" s="11">
        <v>0</v>
      </c>
      <c r="E37" s="11">
        <v>1</v>
      </c>
      <c r="F37" s="11">
        <v>1</v>
      </c>
      <c r="G37" s="11">
        <v>125</v>
      </c>
      <c r="H37" s="11">
        <v>0</v>
      </c>
    </row>
    <row r="38" spans="1:15" ht="13.2" x14ac:dyDescent="0.25">
      <c r="A38" s="43"/>
      <c r="B38" s="10" t="s">
        <v>96</v>
      </c>
      <c r="C38" s="11">
        <v>140</v>
      </c>
      <c r="D38" s="11">
        <v>0</v>
      </c>
      <c r="E38" s="11">
        <v>1</v>
      </c>
      <c r="F38" s="11">
        <v>6</v>
      </c>
      <c r="G38" s="11">
        <v>120</v>
      </c>
      <c r="H38" s="11">
        <v>13</v>
      </c>
    </row>
    <row r="39" spans="1:15" ht="13.2" x14ac:dyDescent="0.25">
      <c r="A39" s="44"/>
      <c r="B39" s="13" t="s">
        <v>97</v>
      </c>
      <c r="C39" s="14">
        <v>381</v>
      </c>
      <c r="D39" s="14">
        <v>0</v>
      </c>
      <c r="E39" s="14">
        <v>3</v>
      </c>
      <c r="F39" s="14">
        <v>8</v>
      </c>
      <c r="G39" s="14">
        <v>357</v>
      </c>
      <c r="H39" s="14">
        <v>13</v>
      </c>
    </row>
    <row r="40" spans="1:15" ht="13.8" thickBot="1" x14ac:dyDescent="0.3">
      <c r="A40" s="16"/>
      <c r="B40" s="17" t="s">
        <v>98</v>
      </c>
      <c r="C40" s="18">
        <v>2496</v>
      </c>
      <c r="D40" s="18">
        <v>230</v>
      </c>
      <c r="E40" s="18">
        <v>806</v>
      </c>
      <c r="F40" s="18">
        <v>74</v>
      </c>
      <c r="G40" s="18">
        <v>701</v>
      </c>
      <c r="H40" s="18">
        <v>685</v>
      </c>
    </row>
    <row r="41" spans="1:15" ht="13.8" thickBot="1" x14ac:dyDescent="0.3">
      <c r="A41" s="28"/>
      <c r="B41" s="28"/>
      <c r="D41" s="24">
        <v>9.2147400000000004E-2</v>
      </c>
      <c r="E41" s="24">
        <v>0.3229167</v>
      </c>
      <c r="F41" s="24">
        <v>2.9647400000000001E-2</v>
      </c>
      <c r="G41" s="24">
        <v>0.28084940000000003</v>
      </c>
      <c r="H41" s="24">
        <v>0.27443909999999999</v>
      </c>
    </row>
    <row r="42" spans="1:15" ht="13.2" x14ac:dyDescent="0.25">
      <c r="A42" s="25"/>
      <c r="B42" s="25"/>
      <c r="C42" s="25"/>
      <c r="D42" s="25"/>
      <c r="E42" s="25"/>
      <c r="F42" s="25"/>
      <c r="G42" s="25"/>
      <c r="H42" s="25"/>
    </row>
    <row r="43" spans="1:15" ht="13.2" x14ac:dyDescent="0.25">
      <c r="A43" s="22" t="s">
        <v>150</v>
      </c>
      <c r="B43" s="21"/>
      <c r="C43" s="21"/>
      <c r="D43" s="21"/>
      <c r="E43" s="21"/>
      <c r="F43" s="21"/>
      <c r="G43" s="21"/>
      <c r="H43" s="21"/>
    </row>
    <row r="44" spans="1:15" ht="13.2" x14ac:dyDescent="0.25">
      <c r="A44" s="37" t="s">
        <v>118</v>
      </c>
      <c r="B44" s="35"/>
      <c r="C44" s="35"/>
      <c r="D44" s="35"/>
      <c r="E44" s="35"/>
      <c r="F44" s="35"/>
      <c r="G44" s="35"/>
      <c r="H44" s="35"/>
    </row>
    <row r="45" spans="1:15" ht="13.2" x14ac:dyDescent="0.25">
      <c r="A45" s="40" t="s">
        <v>151</v>
      </c>
      <c r="B45" s="41"/>
      <c r="C45" s="41"/>
      <c r="D45" s="41"/>
      <c r="E45" s="41"/>
      <c r="F45" s="41"/>
      <c r="G45" s="41"/>
      <c r="H45" s="41"/>
    </row>
    <row r="46" spans="1:15" ht="13.2" x14ac:dyDescent="0.25">
      <c r="A46" s="37" t="s">
        <v>152</v>
      </c>
      <c r="B46" s="35"/>
      <c r="C46" s="35"/>
      <c r="D46" s="35"/>
      <c r="E46" s="35"/>
      <c r="F46" s="35"/>
      <c r="G46" s="35"/>
      <c r="H46" s="35"/>
    </row>
    <row r="47" spans="1:15" ht="12.75" customHeight="1" x14ac:dyDescent="0.25">
      <c r="A47" s="35"/>
      <c r="B47" s="35"/>
      <c r="C47" s="35"/>
      <c r="D47" s="35"/>
      <c r="E47" s="35"/>
      <c r="F47" s="35"/>
      <c r="G47" s="35"/>
      <c r="H47" s="35"/>
    </row>
    <row r="48" spans="1:15" ht="13.2" x14ac:dyDescent="0.25">
      <c r="A48" s="37" t="s">
        <v>106</v>
      </c>
      <c r="B48" s="35"/>
      <c r="C48" s="35"/>
      <c r="D48" s="35"/>
      <c r="E48" s="35"/>
      <c r="F48" s="35"/>
      <c r="G48" s="35"/>
      <c r="H48" s="35"/>
    </row>
    <row r="49" spans="1:8" ht="13.2" x14ac:dyDescent="0.25">
      <c r="A49" s="37" t="s">
        <v>107</v>
      </c>
      <c r="B49" s="35"/>
      <c r="C49" s="35"/>
      <c r="D49" s="35"/>
      <c r="E49" s="35"/>
      <c r="F49" s="35"/>
      <c r="G49" s="35"/>
      <c r="H49" s="35"/>
    </row>
  </sheetData>
  <mergeCells count="16">
    <mergeCell ref="A14:A16"/>
    <mergeCell ref="A19:A25"/>
    <mergeCell ref="A29:A31"/>
    <mergeCell ref="A36:A39"/>
    <mergeCell ref="A1:H6"/>
    <mergeCell ref="A7:H7"/>
    <mergeCell ref="A8:H8"/>
    <mergeCell ref="A9:H9"/>
    <mergeCell ref="A10:A11"/>
    <mergeCell ref="B10:B11"/>
    <mergeCell ref="D10:H10"/>
    <mergeCell ref="A44:H44"/>
    <mergeCell ref="A46:H47"/>
    <mergeCell ref="A48:H48"/>
    <mergeCell ref="A49:H49"/>
    <mergeCell ref="A45:H45"/>
  </mergeCells>
  <pageMargins left="0.25" right="0.25" top="0.75" bottom="0.75" header="0.3" footer="0.3"/>
  <pageSetup paperSize="5"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8"/>
  <sheetViews>
    <sheetView topLeftCell="A10" zoomScaleNormal="100" workbookViewId="0">
      <selection activeCell="L44" sqref="L44"/>
    </sheetView>
  </sheetViews>
  <sheetFormatPr baseColWidth="10" defaultColWidth="9.109375" defaultRowHeight="12.75" customHeight="1" x14ac:dyDescent="0.25"/>
  <cols>
    <col min="1" max="1" width="7.109375" customWidth="1"/>
    <col min="2" max="2" width="51.6640625" customWidth="1"/>
    <col min="3" max="3" width="20.109375" customWidth="1"/>
    <col min="4" max="8" width="12.44140625" customWidth="1"/>
  </cols>
  <sheetData>
    <row r="1" spans="1:8" ht="12.75" customHeight="1" x14ac:dyDescent="0.25">
      <c r="A1" s="35"/>
      <c r="B1" s="35"/>
      <c r="C1" s="35"/>
      <c r="D1" s="35"/>
      <c r="E1" s="35"/>
      <c r="F1" s="35"/>
      <c r="G1" s="35"/>
      <c r="H1" s="35"/>
    </row>
    <row r="2" spans="1:8" ht="12.75" customHeight="1" x14ac:dyDescent="0.25">
      <c r="A2" s="35"/>
      <c r="B2" s="35"/>
      <c r="C2" s="35"/>
      <c r="D2" s="35"/>
      <c r="E2" s="35"/>
      <c r="F2" s="35"/>
      <c r="G2" s="35"/>
      <c r="H2" s="35"/>
    </row>
    <row r="3" spans="1:8" ht="12.75" customHeight="1" x14ac:dyDescent="0.25">
      <c r="A3" s="35"/>
      <c r="B3" s="35"/>
      <c r="C3" s="35"/>
      <c r="D3" s="35"/>
      <c r="E3" s="35"/>
      <c r="F3" s="35"/>
      <c r="G3" s="35"/>
      <c r="H3" s="35"/>
    </row>
    <row r="4" spans="1:8" ht="12.75" customHeight="1" x14ac:dyDescent="0.25">
      <c r="A4" s="35"/>
      <c r="B4" s="35"/>
      <c r="C4" s="35"/>
      <c r="D4" s="35"/>
      <c r="E4" s="35"/>
      <c r="F4" s="35"/>
      <c r="G4" s="35"/>
      <c r="H4" s="35"/>
    </row>
    <row r="5" spans="1:8" ht="12.75" customHeight="1" x14ac:dyDescent="0.25">
      <c r="A5" s="35"/>
      <c r="B5" s="35"/>
      <c r="C5" s="35"/>
      <c r="D5" s="35"/>
      <c r="E5" s="35"/>
      <c r="F5" s="35"/>
      <c r="G5" s="35"/>
      <c r="H5" s="35"/>
    </row>
    <row r="6" spans="1:8" ht="12.75" customHeight="1" x14ac:dyDescent="0.25">
      <c r="A6" s="35"/>
      <c r="B6" s="35"/>
      <c r="C6" s="35"/>
      <c r="D6" s="35"/>
      <c r="E6" s="35"/>
      <c r="F6" s="35"/>
      <c r="G6" s="35"/>
      <c r="H6" s="35"/>
    </row>
    <row r="7" spans="1:8" ht="24" customHeight="1" x14ac:dyDescent="0.25">
      <c r="A7" s="45" t="s">
        <v>153</v>
      </c>
      <c r="B7" s="35"/>
      <c r="C7" s="35"/>
      <c r="D7" s="35"/>
      <c r="E7" s="35"/>
      <c r="F7" s="35"/>
      <c r="G7" s="35"/>
      <c r="H7" s="35"/>
    </row>
    <row r="8" spans="1:8" ht="21.75" customHeight="1" x14ac:dyDescent="0.25">
      <c r="A8" s="46" t="s">
        <v>154</v>
      </c>
      <c r="B8" s="35"/>
      <c r="C8" s="35"/>
      <c r="D8" s="35"/>
      <c r="E8" s="35"/>
      <c r="F8" s="35"/>
      <c r="G8" s="35"/>
      <c r="H8" s="35"/>
    </row>
    <row r="9" spans="1:8" ht="19.5" customHeight="1" x14ac:dyDescent="0.25">
      <c r="A9" s="47" t="s">
        <v>155</v>
      </c>
      <c r="B9" s="35"/>
      <c r="C9" s="35"/>
      <c r="D9" s="35"/>
      <c r="E9" s="35"/>
      <c r="F9" s="35"/>
      <c r="G9" s="35"/>
      <c r="H9" s="35"/>
    </row>
    <row r="10" spans="1:8" ht="13.2" x14ac:dyDescent="0.25">
      <c r="A10" s="54" t="s">
        <v>147</v>
      </c>
      <c r="B10" s="54" t="s">
        <v>148</v>
      </c>
      <c r="C10" s="8" t="s">
        <v>43</v>
      </c>
      <c r="D10" s="53" t="s">
        <v>112</v>
      </c>
      <c r="E10" s="51"/>
      <c r="F10" s="51"/>
      <c r="G10" s="51"/>
      <c r="H10" s="52"/>
    </row>
    <row r="11" spans="1:8" ht="13.2" x14ac:dyDescent="0.25">
      <c r="A11" s="55"/>
      <c r="B11" s="55"/>
      <c r="C11" s="26" t="s">
        <v>39</v>
      </c>
      <c r="D11" s="26" t="s">
        <v>113</v>
      </c>
      <c r="E11" s="26" t="s">
        <v>149</v>
      </c>
      <c r="F11" s="26" t="s">
        <v>52</v>
      </c>
      <c r="G11" s="26" t="s">
        <v>126</v>
      </c>
      <c r="H11" s="26" t="s">
        <v>127</v>
      </c>
    </row>
    <row r="12" spans="1:8" ht="13.2" x14ac:dyDescent="0.25">
      <c r="A12" s="7" t="s">
        <v>55</v>
      </c>
      <c r="B12" s="10" t="s">
        <v>56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3.2" x14ac:dyDescent="0.25">
      <c r="A13" s="7" t="s">
        <v>57</v>
      </c>
      <c r="B13" s="10" t="s">
        <v>58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  <row r="14" spans="1:8" ht="13.2" x14ac:dyDescent="0.25">
      <c r="A14" s="42" t="s">
        <v>59</v>
      </c>
      <c r="B14" s="10" t="s">
        <v>60</v>
      </c>
      <c r="C14" s="11">
        <v>77</v>
      </c>
      <c r="D14" s="11">
        <v>0</v>
      </c>
      <c r="E14" s="11">
        <v>0</v>
      </c>
      <c r="F14" s="11">
        <v>4</v>
      </c>
      <c r="G14" s="11">
        <v>14</v>
      </c>
      <c r="H14" s="11">
        <v>59</v>
      </c>
    </row>
    <row r="15" spans="1:8" ht="13.2" x14ac:dyDescent="0.25">
      <c r="A15" s="43"/>
      <c r="B15" s="10" t="s">
        <v>61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</row>
    <row r="16" spans="1:8" ht="13.2" x14ac:dyDescent="0.25">
      <c r="A16" s="44"/>
      <c r="B16" s="13" t="s">
        <v>62</v>
      </c>
      <c r="C16" s="14">
        <v>77</v>
      </c>
      <c r="D16" s="14">
        <v>0</v>
      </c>
      <c r="E16" s="14">
        <v>0</v>
      </c>
      <c r="F16" s="14">
        <v>4</v>
      </c>
      <c r="G16" s="14">
        <v>14</v>
      </c>
      <c r="H16" s="14">
        <v>59</v>
      </c>
    </row>
    <row r="17" spans="1:8" ht="13.2" x14ac:dyDescent="0.25">
      <c r="A17" s="7" t="s">
        <v>63</v>
      </c>
      <c r="B17" s="10" t="s">
        <v>64</v>
      </c>
      <c r="C17" s="11">
        <v>18</v>
      </c>
      <c r="D17" s="11">
        <v>0</v>
      </c>
      <c r="E17" s="11">
        <v>0</v>
      </c>
      <c r="F17" s="11">
        <v>0</v>
      </c>
      <c r="G17" s="11">
        <v>0</v>
      </c>
      <c r="H17" s="11">
        <v>18</v>
      </c>
    </row>
    <row r="18" spans="1:8" ht="13.2" x14ac:dyDescent="0.25">
      <c r="A18" s="7" t="s">
        <v>65</v>
      </c>
      <c r="B18" s="10" t="s">
        <v>66</v>
      </c>
      <c r="C18" s="11">
        <v>5</v>
      </c>
      <c r="D18" s="11">
        <v>0</v>
      </c>
      <c r="E18" s="11">
        <v>0</v>
      </c>
      <c r="F18" s="11">
        <v>2</v>
      </c>
      <c r="G18" s="11">
        <v>0</v>
      </c>
      <c r="H18" s="11">
        <v>3</v>
      </c>
    </row>
    <row r="19" spans="1:8" ht="13.2" x14ac:dyDescent="0.25">
      <c r="A19" s="42" t="s">
        <v>67</v>
      </c>
      <c r="B19" s="10" t="s">
        <v>68</v>
      </c>
      <c r="C19" s="11">
        <v>36</v>
      </c>
      <c r="D19" s="11">
        <v>8</v>
      </c>
      <c r="E19" s="11">
        <v>14</v>
      </c>
      <c r="F19" s="11">
        <v>2</v>
      </c>
      <c r="G19" s="11">
        <v>10</v>
      </c>
      <c r="H19" s="11">
        <v>2</v>
      </c>
    </row>
    <row r="20" spans="1:8" ht="13.2" x14ac:dyDescent="0.25">
      <c r="A20" s="43"/>
      <c r="B20" s="10" t="s">
        <v>69</v>
      </c>
      <c r="C20" s="11">
        <v>73</v>
      </c>
      <c r="D20" s="11">
        <v>5</v>
      </c>
      <c r="E20" s="11">
        <v>52</v>
      </c>
      <c r="F20" s="11">
        <v>3</v>
      </c>
      <c r="G20" s="11">
        <v>10</v>
      </c>
      <c r="H20" s="11">
        <v>3</v>
      </c>
    </row>
    <row r="21" spans="1:8" ht="13.2" x14ac:dyDescent="0.25">
      <c r="A21" s="43"/>
      <c r="B21" s="10" t="s">
        <v>70</v>
      </c>
      <c r="C21" s="11">
        <v>97</v>
      </c>
      <c r="D21" s="11">
        <v>24</v>
      </c>
      <c r="E21" s="11">
        <v>45</v>
      </c>
      <c r="F21" s="11">
        <v>3</v>
      </c>
      <c r="G21" s="11">
        <v>21</v>
      </c>
      <c r="H21" s="11">
        <v>4</v>
      </c>
    </row>
    <row r="22" spans="1:8" ht="13.2" x14ac:dyDescent="0.25">
      <c r="A22" s="43"/>
      <c r="B22" s="10" t="s">
        <v>71</v>
      </c>
      <c r="C22" s="11">
        <v>105</v>
      </c>
      <c r="D22" s="11">
        <v>27</v>
      </c>
      <c r="E22" s="11">
        <v>47</v>
      </c>
      <c r="F22" s="11">
        <v>4</v>
      </c>
      <c r="G22" s="11">
        <v>21</v>
      </c>
      <c r="H22" s="11">
        <v>6</v>
      </c>
    </row>
    <row r="23" spans="1:8" ht="13.2" x14ac:dyDescent="0.25">
      <c r="A23" s="43"/>
      <c r="B23" s="10" t="s">
        <v>72</v>
      </c>
      <c r="C23" s="11">
        <v>89</v>
      </c>
      <c r="D23" s="11">
        <v>24</v>
      </c>
      <c r="E23" s="11">
        <v>36</v>
      </c>
      <c r="F23" s="11">
        <v>5</v>
      </c>
      <c r="G23" s="11">
        <v>23</v>
      </c>
      <c r="H23" s="11">
        <v>1</v>
      </c>
    </row>
    <row r="24" spans="1:8" ht="13.2" x14ac:dyDescent="0.25">
      <c r="A24" s="43"/>
      <c r="B24" s="10" t="s">
        <v>73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</row>
    <row r="25" spans="1:8" ht="13.2" x14ac:dyDescent="0.25">
      <c r="A25" s="44"/>
      <c r="B25" s="13" t="s">
        <v>74</v>
      </c>
      <c r="C25" s="14">
        <v>400</v>
      </c>
      <c r="D25" s="14">
        <v>88</v>
      </c>
      <c r="E25" s="14">
        <v>194</v>
      </c>
      <c r="F25" s="14">
        <v>17</v>
      </c>
      <c r="G25" s="14">
        <v>85</v>
      </c>
      <c r="H25" s="14">
        <v>16</v>
      </c>
    </row>
    <row r="26" spans="1:8" ht="13.2" x14ac:dyDescent="0.25">
      <c r="A26" s="7" t="s">
        <v>75</v>
      </c>
      <c r="B26" s="10" t="s">
        <v>76</v>
      </c>
      <c r="C26" s="11">
        <v>8</v>
      </c>
      <c r="D26" s="11">
        <v>0</v>
      </c>
      <c r="E26" s="11">
        <v>0</v>
      </c>
      <c r="F26" s="11">
        <v>0</v>
      </c>
      <c r="G26" s="11">
        <v>0</v>
      </c>
      <c r="H26" s="11">
        <v>8</v>
      </c>
    </row>
    <row r="27" spans="1:8" ht="13.2" x14ac:dyDescent="0.25">
      <c r="A27" s="7" t="s">
        <v>77</v>
      </c>
      <c r="B27" s="10" t="s">
        <v>78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</row>
    <row r="28" spans="1:8" ht="13.2" x14ac:dyDescent="0.25">
      <c r="A28" s="7" t="s">
        <v>79</v>
      </c>
      <c r="B28" s="10" t="s">
        <v>80</v>
      </c>
      <c r="C28" s="11">
        <v>3</v>
      </c>
      <c r="D28" s="11">
        <v>0</v>
      </c>
      <c r="E28" s="11">
        <v>0</v>
      </c>
      <c r="F28" s="11">
        <v>0</v>
      </c>
      <c r="G28" s="11">
        <v>0</v>
      </c>
      <c r="H28" s="11">
        <v>3</v>
      </c>
    </row>
    <row r="29" spans="1:8" ht="13.2" x14ac:dyDescent="0.25">
      <c r="A29" s="42" t="s">
        <v>81</v>
      </c>
      <c r="B29" s="10" t="s">
        <v>82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</row>
    <row r="30" spans="1:8" ht="13.2" x14ac:dyDescent="0.25">
      <c r="A30" s="43"/>
      <c r="B30" s="10" t="s">
        <v>83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</row>
    <row r="31" spans="1:8" ht="13.2" x14ac:dyDescent="0.25">
      <c r="A31" s="44"/>
      <c r="B31" s="13" t="s">
        <v>84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</row>
    <row r="32" spans="1:8" ht="13.2" x14ac:dyDescent="0.25">
      <c r="A32" s="7" t="s">
        <v>85</v>
      </c>
      <c r="B32" s="10" t="s">
        <v>86</v>
      </c>
      <c r="C32" s="11">
        <v>25</v>
      </c>
      <c r="D32" s="11">
        <v>2</v>
      </c>
      <c r="E32" s="11">
        <v>0</v>
      </c>
      <c r="F32" s="11">
        <v>6</v>
      </c>
      <c r="G32" s="11">
        <v>1</v>
      </c>
      <c r="H32" s="11">
        <v>16</v>
      </c>
    </row>
    <row r="33" spans="1:15" ht="13.8" thickBot="1" x14ac:dyDescent="0.3">
      <c r="A33" s="7" t="s">
        <v>87</v>
      </c>
      <c r="B33" s="10" t="s">
        <v>88</v>
      </c>
      <c r="C33" s="11">
        <v>29</v>
      </c>
      <c r="D33" s="11">
        <v>14</v>
      </c>
      <c r="E33" s="11">
        <v>8</v>
      </c>
      <c r="F33" s="11">
        <v>0</v>
      </c>
      <c r="G33" s="11">
        <v>1</v>
      </c>
      <c r="H33" s="11">
        <v>6</v>
      </c>
    </row>
    <row r="34" spans="1:15" ht="13.8" thickBot="1" x14ac:dyDescent="0.3">
      <c r="A34" s="7" t="s">
        <v>89</v>
      </c>
      <c r="B34" s="10" t="s">
        <v>90</v>
      </c>
      <c r="C34" s="11">
        <v>63</v>
      </c>
      <c r="D34" s="11">
        <v>3</v>
      </c>
      <c r="E34" s="11">
        <v>1</v>
      </c>
      <c r="F34" s="11">
        <v>10</v>
      </c>
      <c r="G34" s="11">
        <v>4</v>
      </c>
      <c r="H34" s="11">
        <v>45</v>
      </c>
      <c r="K34" s="26" t="s">
        <v>113</v>
      </c>
      <c r="L34" s="26" t="s">
        <v>114</v>
      </c>
      <c r="M34" s="26" t="s">
        <v>125</v>
      </c>
      <c r="N34" s="26" t="s">
        <v>126</v>
      </c>
      <c r="O34" s="26" t="s">
        <v>127</v>
      </c>
    </row>
    <row r="35" spans="1:15" ht="13.8" thickBot="1" x14ac:dyDescent="0.3">
      <c r="A35" s="7" t="s">
        <v>91</v>
      </c>
      <c r="B35" s="10" t="s">
        <v>92</v>
      </c>
      <c r="C35" s="11">
        <v>52</v>
      </c>
      <c r="D35" s="11">
        <v>0</v>
      </c>
      <c r="E35" s="11">
        <v>3</v>
      </c>
      <c r="F35" s="11">
        <v>3</v>
      </c>
      <c r="G35" s="11">
        <v>1</v>
      </c>
      <c r="H35" s="11">
        <v>45</v>
      </c>
    </row>
    <row r="36" spans="1:15" ht="13.8" thickBot="1" x14ac:dyDescent="0.3">
      <c r="A36" s="42" t="s">
        <v>93</v>
      </c>
      <c r="B36" s="10" t="s">
        <v>94</v>
      </c>
      <c r="C36" s="11">
        <v>18</v>
      </c>
      <c r="D36" s="11">
        <v>0</v>
      </c>
      <c r="E36" s="11">
        <v>0</v>
      </c>
      <c r="F36" s="11">
        <v>15</v>
      </c>
      <c r="G36" s="11">
        <v>3</v>
      </c>
      <c r="H36" s="11">
        <v>0</v>
      </c>
    </row>
    <row r="37" spans="1:15" ht="13.8" thickBot="1" x14ac:dyDescent="0.3">
      <c r="A37" s="43"/>
      <c r="B37" s="10" t="s">
        <v>95</v>
      </c>
      <c r="C37" s="11">
        <v>6</v>
      </c>
      <c r="D37" s="11">
        <v>0</v>
      </c>
      <c r="E37" s="11">
        <v>0</v>
      </c>
      <c r="F37" s="11">
        <v>6</v>
      </c>
      <c r="G37" s="11">
        <v>0</v>
      </c>
      <c r="H37" s="11">
        <v>0</v>
      </c>
      <c r="J37" s="18">
        <v>2859</v>
      </c>
      <c r="K37" s="18">
        <v>1940</v>
      </c>
      <c r="L37" s="18">
        <v>364</v>
      </c>
      <c r="M37" s="18">
        <v>75</v>
      </c>
      <c r="N37" s="18">
        <v>64</v>
      </c>
      <c r="O37" s="18">
        <v>416</v>
      </c>
    </row>
    <row r="38" spans="1:15" ht="13.8" thickBot="1" x14ac:dyDescent="0.3">
      <c r="A38" s="43"/>
      <c r="B38" s="10" t="s">
        <v>96</v>
      </c>
      <c r="C38" s="11">
        <v>55</v>
      </c>
      <c r="D38" s="11">
        <v>0</v>
      </c>
      <c r="E38" s="11">
        <v>0</v>
      </c>
      <c r="F38" s="11">
        <v>49</v>
      </c>
      <c r="G38" s="11">
        <v>5</v>
      </c>
      <c r="H38" s="11">
        <v>1</v>
      </c>
    </row>
    <row r="39" spans="1:15" ht="13.8" thickBot="1" x14ac:dyDescent="0.3">
      <c r="A39" s="44"/>
      <c r="B39" s="13" t="s">
        <v>97</v>
      </c>
      <c r="C39" s="14">
        <v>79</v>
      </c>
      <c r="D39" s="14">
        <v>0</v>
      </c>
      <c r="E39" s="14">
        <v>0</v>
      </c>
      <c r="F39" s="14">
        <v>70</v>
      </c>
      <c r="G39" s="14">
        <v>8</v>
      </c>
      <c r="H39" s="14">
        <v>1</v>
      </c>
      <c r="J39" s="18">
        <v>759</v>
      </c>
      <c r="K39" s="18">
        <v>107</v>
      </c>
      <c r="L39" s="18">
        <v>206</v>
      </c>
      <c r="M39" s="18">
        <v>112</v>
      </c>
      <c r="N39" s="18">
        <v>114</v>
      </c>
      <c r="O39" s="18">
        <v>220</v>
      </c>
    </row>
    <row r="40" spans="1:15" ht="13.8" thickBot="1" x14ac:dyDescent="0.3">
      <c r="A40" s="16"/>
      <c r="B40" s="17" t="s">
        <v>98</v>
      </c>
      <c r="C40" s="18">
        <v>759</v>
      </c>
      <c r="D40" s="18">
        <v>107</v>
      </c>
      <c r="E40" s="18">
        <v>206</v>
      </c>
      <c r="F40" s="18">
        <v>112</v>
      </c>
      <c r="G40" s="18">
        <v>114</v>
      </c>
      <c r="H40" s="18">
        <v>220</v>
      </c>
    </row>
    <row r="41" spans="1:15" ht="13.8" thickBot="1" x14ac:dyDescent="0.3">
      <c r="A41" s="28"/>
      <c r="B41" s="28"/>
      <c r="D41" s="24">
        <v>0.14097499999999999</v>
      </c>
      <c r="E41" s="24">
        <v>0.27140969999999998</v>
      </c>
      <c r="F41" s="24">
        <v>0.14756259999999999</v>
      </c>
      <c r="G41" s="24">
        <v>0.15019759999999999</v>
      </c>
      <c r="H41" s="24">
        <v>0.28985509999999998</v>
      </c>
      <c r="J41" s="30">
        <f>J37+J39</f>
        <v>3618</v>
      </c>
      <c r="K41" s="30">
        <f>K37+K39</f>
        <v>2047</v>
      </c>
      <c r="L41" s="30">
        <f t="shared" ref="L41:O41" si="0">L37+L39</f>
        <v>570</v>
      </c>
      <c r="M41" s="30">
        <f t="shared" si="0"/>
        <v>187</v>
      </c>
      <c r="N41" s="30">
        <f t="shared" si="0"/>
        <v>178</v>
      </c>
      <c r="O41" s="30">
        <f t="shared" si="0"/>
        <v>636</v>
      </c>
    </row>
    <row r="42" spans="1:15" ht="12.75" customHeight="1" x14ac:dyDescent="0.25">
      <c r="K42" s="31">
        <f>K41/$J$41</f>
        <v>0.56578220011055835</v>
      </c>
      <c r="L42" s="31">
        <f t="shared" ref="L42:O42" si="1">L41/$J$41</f>
        <v>0.15754560530679934</v>
      </c>
      <c r="M42" s="31">
        <f t="shared" si="1"/>
        <v>5.1686014372581537E-2</v>
      </c>
      <c r="N42" s="31">
        <f t="shared" si="1"/>
        <v>4.9198452183526808E-2</v>
      </c>
      <c r="O42" s="31">
        <f t="shared" si="1"/>
        <v>0.175787728026534</v>
      </c>
    </row>
    <row r="43" spans="1:15" ht="13.2" x14ac:dyDescent="0.25">
      <c r="A43" s="38" t="s">
        <v>156</v>
      </c>
      <c r="B43" s="39"/>
      <c r="C43" s="39"/>
      <c r="D43" s="39"/>
      <c r="E43" s="39"/>
      <c r="F43" s="39"/>
      <c r="G43" s="39"/>
      <c r="H43" s="39"/>
    </row>
    <row r="44" spans="1:15" ht="13.2" x14ac:dyDescent="0.25">
      <c r="A44" s="40" t="s">
        <v>157</v>
      </c>
      <c r="B44" s="41"/>
      <c r="C44" s="41"/>
      <c r="D44" s="41"/>
      <c r="E44" s="41"/>
      <c r="F44" s="41"/>
      <c r="G44" s="41"/>
      <c r="H44" s="41"/>
    </row>
    <row r="45" spans="1:15" ht="13.2" x14ac:dyDescent="0.25">
      <c r="A45" s="37" t="s">
        <v>158</v>
      </c>
      <c r="B45" s="35"/>
      <c r="C45" s="35"/>
      <c r="D45" s="35"/>
      <c r="E45" s="35"/>
      <c r="F45" s="35"/>
      <c r="G45" s="35"/>
      <c r="H45" s="35"/>
    </row>
    <row r="46" spans="1:15" ht="12.75" customHeight="1" x14ac:dyDescent="0.25">
      <c r="A46" s="35"/>
      <c r="B46" s="35"/>
      <c r="C46" s="35"/>
      <c r="D46" s="35"/>
      <c r="E46" s="35"/>
      <c r="F46" s="35"/>
      <c r="G46" s="35"/>
      <c r="H46" s="35"/>
    </row>
    <row r="47" spans="1:15" ht="13.2" x14ac:dyDescent="0.25">
      <c r="A47" s="37" t="s">
        <v>106</v>
      </c>
      <c r="B47" s="35"/>
      <c r="C47" s="35"/>
      <c r="D47" s="35"/>
      <c r="E47" s="35"/>
      <c r="F47" s="35"/>
      <c r="G47" s="35"/>
      <c r="H47" s="35"/>
    </row>
    <row r="48" spans="1:15" ht="13.2" x14ac:dyDescent="0.25">
      <c r="A48" s="37" t="s">
        <v>107</v>
      </c>
      <c r="B48" s="35"/>
      <c r="C48" s="35"/>
      <c r="D48" s="35"/>
      <c r="E48" s="35"/>
      <c r="F48" s="35"/>
      <c r="G48" s="35"/>
      <c r="H48" s="35"/>
    </row>
  </sheetData>
  <mergeCells count="16">
    <mergeCell ref="A14:A16"/>
    <mergeCell ref="A19:A25"/>
    <mergeCell ref="A29:A31"/>
    <mergeCell ref="A36:A39"/>
    <mergeCell ref="A1:H6"/>
    <mergeCell ref="A7:H7"/>
    <mergeCell ref="A8:H8"/>
    <mergeCell ref="A9:H9"/>
    <mergeCell ref="A10:A11"/>
    <mergeCell ref="B10:B11"/>
    <mergeCell ref="D10:H10"/>
    <mergeCell ref="A43:H43"/>
    <mergeCell ref="A45:H46"/>
    <mergeCell ref="A47:H47"/>
    <mergeCell ref="A48:H48"/>
    <mergeCell ref="A44:H44"/>
  </mergeCells>
  <pageMargins left="0.25" right="0.25" top="0.75" bottom="0.75" header="0.3" footer="0.3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Informations</vt:lpstr>
      <vt:lpstr>Synthèse</vt:lpstr>
      <vt:lpstr>CHSLD</vt:lpstr>
      <vt:lpstr>RI-RTF</vt:lpstr>
      <vt:lpstr>Synthèse transitoire</vt:lpstr>
      <vt:lpstr>CHSLD transitoire</vt:lpstr>
      <vt:lpstr>RI-RTF transitoire</vt:lpstr>
      <vt:lpstr>CHSLD!Zone_d_impression</vt:lpstr>
      <vt:lpstr>'RI-RTF'!Zone_d_impression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Yves Tremblay</cp:lastModifiedBy>
  <cp:lastPrinted>2018-11-27T16:31:32Z</cp:lastPrinted>
  <dcterms:modified xsi:type="dcterms:W3CDTF">2022-01-17T20:12:27Z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2021-09-02T14:26:16Z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a291b494-d4ad-4119-81f5-f4d54a1e2e7d</vt:lpwstr>
  </property>
  <property fmtid="{D5CDD505-2E9C-101B-9397-08002B2CF9AE}" pid="8" name="MSIP_Label_6a7d8d5d-78e2-4a62-9fcd-016eb5e4c57c_ContentBits">
    <vt:lpwstr>0</vt:lpwstr>
  </property>
</Properties>
</file>