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P\N\1\D\Dépôt web demandes d'accès\Dépôt web 2022-06-13\"/>
    </mc:Choice>
  </mc:AlternateContent>
  <xr:revisionPtr revIDLastSave="0" documentId="8_{FCF5B31B-1A22-4F27-B81C-790AFE1BC688}" xr6:coauthVersionLast="47" xr6:coauthVersionMax="47" xr10:uidLastSave="{00000000-0000-0000-0000-000000000000}"/>
  <bookViews>
    <workbookView xWindow="28680" yWindow="-120" windowWidth="29040" windowHeight="15840" xr2:uid="{16DBB9BE-A5DE-40AF-8DC9-14225F2D774F}"/>
  </bookViews>
  <sheets>
    <sheet name="3 anné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M6" i="1"/>
  <c r="O6" i="1"/>
  <c r="I6" i="1"/>
  <c r="F6" i="1"/>
  <c r="O5" i="1"/>
  <c r="G6" i="1"/>
  <c r="L6" i="1"/>
  <c r="P6" i="1"/>
  <c r="L5" i="1"/>
  <c r="P5" i="1"/>
  <c r="D5" i="1"/>
  <c r="Q5" i="1"/>
  <c r="D6" i="1"/>
  <c r="Q6" i="1"/>
  <c r="R5" i="1"/>
  <c r="R6" i="1"/>
  <c r="D4" i="1"/>
  <c r="L4" i="1"/>
  <c r="O4" i="1"/>
  <c r="Q4" i="1"/>
  <c r="P4" i="1"/>
  <c r="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Lyne Tousignant</author>
  </authors>
  <commentList>
    <comment ref="A4" authorId="0" shapeId="0" xr:uid="{278A981C-9CBE-4B30-A927-24EF79C9148E}">
      <text>
        <r>
          <rPr>
            <b/>
            <sz val="9"/>
            <color indexed="81"/>
            <rFont val="Tahoma"/>
            <charset val="1"/>
          </rPr>
          <t xml:space="preserve">En 21-22 les montants ont été indexés à 5,5% </t>
        </r>
      </text>
    </comment>
  </commentList>
</comments>
</file>

<file path=xl/sharedStrings.xml><?xml version="1.0" encoding="utf-8"?>
<sst xmlns="http://schemas.openxmlformats.org/spreadsheetml/2006/main" count="29" uniqueCount="16">
  <si>
    <t>Total</t>
  </si>
  <si>
    <t xml:space="preserve">GMF </t>
  </si>
  <si>
    <t>Infirmiers (ères)</t>
  </si>
  <si>
    <t>GMF AR</t>
  </si>
  <si>
    <t>Fonctionnement (GMF) Opération et ADM (GMF AR)</t>
  </si>
  <si>
    <t xml:space="preserve">Autres ressources professionnels </t>
  </si>
  <si>
    <t>Aménagement</t>
  </si>
  <si>
    <t xml:space="preserve">GMF AR </t>
  </si>
  <si>
    <t>Autres dépenses</t>
  </si>
  <si>
    <t>Pharmaciens</t>
  </si>
  <si>
    <t>Financement GMF /GMF R 19-20</t>
  </si>
  <si>
    <t>Révisions</t>
  </si>
  <si>
    <t>Financement GMF /GMF R 20-21</t>
  </si>
  <si>
    <t>Financement GMF /GMF R 21-22</t>
  </si>
  <si>
    <t xml:space="preserve">Montants engagés en P13 </t>
  </si>
  <si>
    <t>Dépenses / Financement spécifique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</si>
</sst>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_ ;_ * \(#,##0\)_ ;_ * &quot;-&quot;??_)_ ;_ @_ "/>
    <numFmt numFmtId="165" formatCode="_ * #,##0_)\ &quot;$&quot;_ ;_ * \(#,##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002060"/>
      <name val="Calibri Light"/>
      <family val="2"/>
    </font>
    <font>
      <b/>
      <sz val="10"/>
      <color rgb="FFFF0000"/>
      <name val="Calibri Light"/>
      <family val="2"/>
    </font>
    <font>
      <b/>
      <sz val="10"/>
      <color rgb="FF002060"/>
      <name val="Calibri Light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indexed="64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medium">
        <color indexed="64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dotted">
        <color rgb="FF002060"/>
      </right>
      <top/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dotted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dotted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0" xfId="1" applyNumberFormat="1" applyFont="1"/>
    <xf numFmtId="164" fontId="5" fillId="3" borderId="18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Border="1" applyAlignment="1">
      <alignment horizontal="center" vertical="center" wrapText="1"/>
    </xf>
    <xf numFmtId="165" fontId="5" fillId="0" borderId="0" xfId="2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5" fontId="7" fillId="3" borderId="18" xfId="2" applyNumberFormat="1" applyFont="1" applyFill="1" applyBorder="1" applyAlignment="1">
      <alignment horizontal="center" vertical="center" wrapText="1"/>
    </xf>
    <xf numFmtId="165" fontId="7" fillId="3" borderId="5" xfId="2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4" borderId="19" xfId="1" applyNumberFormat="1" applyFont="1" applyFill="1" applyBorder="1" applyAlignment="1">
      <alignment horizontal="center" vertical="center" textRotation="90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CD6C-8045-465A-93A8-AD65384362EC}">
  <dimension ref="A1:R9"/>
  <sheetViews>
    <sheetView tabSelected="1" zoomScale="88" zoomScaleNormal="88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1" sqref="A11:A15"/>
    </sheetView>
  </sheetViews>
  <sheetFormatPr baseColWidth="10" defaultColWidth="11.453125" defaultRowHeight="14.5" x14ac:dyDescent="0.35"/>
  <cols>
    <col min="1" max="1" width="41.90625" customWidth="1"/>
    <col min="2" max="2" width="14.08984375" customWidth="1"/>
    <col min="3" max="3" width="11.54296875" customWidth="1"/>
    <col min="4" max="4" width="12.36328125" customWidth="1"/>
    <col min="5" max="5" width="13.36328125" customWidth="1"/>
    <col min="6" max="6" width="13.90625" customWidth="1"/>
    <col min="7" max="8" width="12.90625" customWidth="1"/>
    <col min="9" max="10" width="15.81640625" style="8" customWidth="1"/>
    <col min="11" max="11" width="13" style="8" customWidth="1"/>
    <col min="12" max="12" width="15.81640625" style="8" customWidth="1"/>
    <col min="13" max="13" width="11.54296875" customWidth="1"/>
    <col min="14" max="14" width="10.36328125" customWidth="1"/>
    <col min="15" max="15" width="14.453125" customWidth="1"/>
    <col min="16" max="16" width="16.36328125" bestFit="1" customWidth="1"/>
    <col min="17" max="17" width="15.08984375" bestFit="1" customWidth="1"/>
    <col min="18" max="18" width="17.54296875" customWidth="1"/>
  </cols>
  <sheetData>
    <row r="1" spans="1:18" ht="39" customHeight="1" thickBot="1" x14ac:dyDescent="0.4">
      <c r="A1" s="22" t="s">
        <v>11</v>
      </c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28" t="s">
        <v>14</v>
      </c>
      <c r="Q1" s="29"/>
      <c r="R1" s="30"/>
    </row>
    <row r="2" spans="1:18" ht="30.65" customHeight="1" thickBot="1" x14ac:dyDescent="0.4">
      <c r="A2" s="23"/>
      <c r="B2" s="34" t="s">
        <v>4</v>
      </c>
      <c r="C2" s="35"/>
      <c r="D2" s="36"/>
      <c r="E2" s="34" t="s">
        <v>2</v>
      </c>
      <c r="F2" s="35"/>
      <c r="G2" s="36"/>
      <c r="H2" s="18" t="s">
        <v>9</v>
      </c>
      <c r="I2" s="17" t="s">
        <v>5</v>
      </c>
      <c r="J2" s="34" t="s">
        <v>6</v>
      </c>
      <c r="K2" s="35"/>
      <c r="L2" s="36"/>
      <c r="M2" s="34" t="s">
        <v>8</v>
      </c>
      <c r="N2" s="35"/>
      <c r="O2" s="36"/>
      <c r="P2" s="31"/>
      <c r="Q2" s="32"/>
      <c r="R2" s="33"/>
    </row>
    <row r="3" spans="1:18" ht="54" customHeight="1" thickBot="1" x14ac:dyDescent="0.4">
      <c r="A3" s="24"/>
      <c r="B3" s="15" t="s">
        <v>1</v>
      </c>
      <c r="C3" s="15" t="s">
        <v>7</v>
      </c>
      <c r="D3" s="16" t="s">
        <v>0</v>
      </c>
      <c r="E3" s="15" t="s">
        <v>1</v>
      </c>
      <c r="F3" s="15" t="s">
        <v>3</v>
      </c>
      <c r="G3" s="16" t="s">
        <v>0</v>
      </c>
      <c r="H3" s="19" t="s">
        <v>1</v>
      </c>
      <c r="I3" s="19" t="s">
        <v>1</v>
      </c>
      <c r="J3" s="15" t="s">
        <v>1</v>
      </c>
      <c r="K3" s="1" t="s">
        <v>3</v>
      </c>
      <c r="L3" s="2" t="s">
        <v>0</v>
      </c>
      <c r="M3" s="15" t="s">
        <v>1</v>
      </c>
      <c r="N3" s="1" t="s">
        <v>3</v>
      </c>
      <c r="O3" s="2" t="s">
        <v>0</v>
      </c>
      <c r="P3" s="1" t="s">
        <v>1</v>
      </c>
      <c r="Q3" s="1" t="s">
        <v>3</v>
      </c>
      <c r="R3" s="2" t="s">
        <v>0</v>
      </c>
    </row>
    <row r="4" spans="1:18" ht="22.75" customHeight="1" x14ac:dyDescent="0.35">
      <c r="A4" s="7" t="s">
        <v>13</v>
      </c>
      <c r="B4" s="9">
        <v>76996971</v>
      </c>
      <c r="C4" s="9">
        <v>5188927</v>
      </c>
      <c r="D4" s="12">
        <f>+C4+B4</f>
        <v>82185898</v>
      </c>
      <c r="E4" s="9">
        <v>77725382</v>
      </c>
      <c r="F4" s="9">
        <v>15971516</v>
      </c>
      <c r="G4" s="12">
        <f>SUM(E4:F4)</f>
        <v>93696898</v>
      </c>
      <c r="H4" s="9">
        <v>19044101</v>
      </c>
      <c r="I4" s="20">
        <v>37778488</v>
      </c>
      <c r="J4" s="9">
        <v>284006</v>
      </c>
      <c r="K4" s="9">
        <v>36159</v>
      </c>
      <c r="L4" s="12">
        <f>+K4+J4</f>
        <v>320165</v>
      </c>
      <c r="M4" s="9">
        <v>1836028</v>
      </c>
      <c r="N4" s="9"/>
      <c r="O4" s="12">
        <f>+N4+M4</f>
        <v>1836028</v>
      </c>
      <c r="P4" s="13">
        <f>+M4+J4+I4+H4+E4+B4</f>
        <v>213664976</v>
      </c>
      <c r="Q4" s="13">
        <f>+N4+K4+F4+C4</f>
        <v>21196602</v>
      </c>
      <c r="R4" s="14">
        <f>+Q4+P4</f>
        <v>234861578</v>
      </c>
    </row>
    <row r="5" spans="1:18" ht="22.75" customHeight="1" x14ac:dyDescent="0.35">
      <c r="A5" s="7" t="s">
        <v>12</v>
      </c>
      <c r="B5" s="9">
        <v>69472725</v>
      </c>
      <c r="C5" s="9">
        <v>5062556</v>
      </c>
      <c r="D5" s="12">
        <f t="shared" ref="D5" si="0">+C5+B5</f>
        <v>74535281</v>
      </c>
      <c r="E5" s="9">
        <v>66640541</v>
      </c>
      <c r="F5" s="9">
        <v>15049831</v>
      </c>
      <c r="G5" s="12">
        <f>SUM(E5:F5)</f>
        <v>81690372</v>
      </c>
      <c r="H5" s="9">
        <v>15526054</v>
      </c>
      <c r="I5" s="20">
        <v>31174783</v>
      </c>
      <c r="J5" s="9">
        <v>249460</v>
      </c>
      <c r="K5" s="9">
        <v>0</v>
      </c>
      <c r="L5" s="12">
        <f t="shared" ref="L5:L6" si="1">+K5+J5</f>
        <v>249460</v>
      </c>
      <c r="M5" s="9">
        <v>1471077</v>
      </c>
      <c r="N5" s="9"/>
      <c r="O5" s="12">
        <f t="shared" ref="O5:O6" si="2">+N5+M5</f>
        <v>1471077</v>
      </c>
      <c r="P5" s="13">
        <f t="shared" ref="P5" si="3">+M5+J5+I5+H5+E5+B5</f>
        <v>184534640</v>
      </c>
      <c r="Q5" s="13">
        <f t="shared" ref="Q5:Q6" si="4">+N5+K5+F5+C5</f>
        <v>20112387</v>
      </c>
      <c r="R5" s="14">
        <f t="shared" ref="R5:R6" si="5">+Q5+P5</f>
        <v>204647027</v>
      </c>
    </row>
    <row r="6" spans="1:18" ht="22.75" customHeight="1" x14ac:dyDescent="0.35">
      <c r="A6" s="7" t="s">
        <v>10</v>
      </c>
      <c r="B6" s="9">
        <v>67252242</v>
      </c>
      <c r="C6" s="9">
        <v>4924082</v>
      </c>
      <c r="D6" s="12">
        <f>+C6+B6</f>
        <v>72176324</v>
      </c>
      <c r="E6" s="9">
        <v>65840866</v>
      </c>
      <c r="F6" s="9">
        <f t="shared" ref="F6" si="6">9594519+1732775+3693700</f>
        <v>15020994</v>
      </c>
      <c r="G6" s="12">
        <f t="shared" ref="G6" si="7">+F6+E6</f>
        <v>80861860</v>
      </c>
      <c r="H6" s="9">
        <v>14560730</v>
      </c>
      <c r="I6" s="20">
        <f t="shared" ref="I6" si="8">4608289+10792698+14032365</f>
        <v>29433352</v>
      </c>
      <c r="J6" s="9">
        <v>456422</v>
      </c>
      <c r="K6" s="9">
        <v>0</v>
      </c>
      <c r="L6" s="12">
        <f t="shared" si="1"/>
        <v>456422</v>
      </c>
      <c r="M6" s="9">
        <f t="shared" ref="M6" si="9">1537860+22781</f>
        <v>1560641</v>
      </c>
      <c r="N6" s="9"/>
      <c r="O6" s="12">
        <f t="shared" si="2"/>
        <v>1560641</v>
      </c>
      <c r="P6" s="13">
        <f>+M6+J6+I6+H6+E6+B6</f>
        <v>179104253</v>
      </c>
      <c r="Q6" s="13">
        <f t="shared" si="4"/>
        <v>19945076</v>
      </c>
      <c r="R6" s="14">
        <f t="shared" si="5"/>
        <v>199049329</v>
      </c>
    </row>
    <row r="7" spans="1:18" ht="15" thickBot="1" x14ac:dyDescent="0.4">
      <c r="A7" s="3"/>
      <c r="B7" s="10"/>
      <c r="C7" s="5"/>
      <c r="D7" s="4"/>
      <c r="E7" s="10"/>
      <c r="F7" s="10"/>
      <c r="G7" s="4"/>
      <c r="H7" s="4"/>
      <c r="I7" s="21"/>
      <c r="J7" s="10"/>
      <c r="K7" s="10"/>
      <c r="L7" s="4"/>
      <c r="M7" s="10"/>
      <c r="N7" s="5"/>
      <c r="O7" s="4"/>
      <c r="P7" s="5"/>
      <c r="Q7" s="5"/>
      <c r="R7" s="6"/>
    </row>
    <row r="8" spans="1:18" x14ac:dyDescent="0.35">
      <c r="P8" s="11"/>
      <c r="Q8" s="11"/>
      <c r="R8" s="11"/>
    </row>
    <row r="9" spans="1:18" x14ac:dyDescent="0.35">
      <c r="P9" s="11"/>
      <c r="Q9" s="11"/>
      <c r="R9" s="11"/>
    </row>
  </sheetData>
  <mergeCells count="7">
    <mergeCell ref="A1:A3"/>
    <mergeCell ref="B1:O1"/>
    <mergeCell ref="P1:R2"/>
    <mergeCell ref="J2:L2"/>
    <mergeCell ref="B2:D2"/>
    <mergeCell ref="E2:G2"/>
    <mergeCell ref="M2:O2"/>
  </mergeCells>
  <pageMargins left="0.7" right="0.7" top="0.75" bottom="0.75" header="0.3" footer="0.3"/>
  <pageSetup orientation="portrait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2772A3AD3AB442BD897E875D33CA48" ma:contentTypeVersion="2" ma:contentTypeDescription="Create a new document." ma:contentTypeScope="" ma:versionID="68328533e2729518f3479526315bb7c5">
  <xsd:schema xmlns:xsd="http://www.w3.org/2001/XMLSchema" xmlns:xs="http://www.w3.org/2001/XMLSchema" xmlns:p="http://schemas.microsoft.com/office/2006/metadata/properties" xmlns:ns2="cef79541-2657-4f49-a091-5e2911f1669c" targetNamespace="http://schemas.microsoft.com/office/2006/metadata/properties" ma:root="true" ma:fieldsID="6b3bd32618c8b0d600c32967cb0d551e" ns2:_="">
    <xsd:import namespace="cef79541-2657-4f49-a091-5e2911f166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f79541-2657-4f49-a091-5e2911f166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C41CD5-C601-4515-A5D5-22951D251D3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ef79541-2657-4f49-a091-5e2911f1669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1360FD-86FB-4B63-AA84-8E03E9E2C2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f79541-2657-4f49-a091-5e2911f166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78BC38-DDBE-4E48-A26F-CD5174A062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 années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 Tousignant</dc:creator>
  <cp:keywords/>
  <dc:description/>
  <cp:lastModifiedBy>Benoit Paquet</cp:lastModifiedBy>
  <cp:revision/>
  <dcterms:created xsi:type="dcterms:W3CDTF">2021-06-08T13:57:03Z</dcterms:created>
  <dcterms:modified xsi:type="dcterms:W3CDTF">2022-06-15T18:37:37Z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0x010100622772A3AD3AB442BD897E875D33CA48</vt:lpwstr>
  </property>
  <property fmtid="{D5CDD505-2E9C-101B-9397-08002B2CF9AE}" pid="3" name="MSIP_Label_6a7d8d5d-78e2-4a62-9fcd-016eb5e4c57c_Enabled">
    <vt:lpwstr>true</vt:lpwstr>
  </property>
  <property fmtid="{D5CDD505-2E9C-101B-9397-08002B2CF9AE}" pid="4" name="MSIP_Label_6a7d8d5d-78e2-4a62-9fcd-016eb5e4c57c_SetDate">
    <vt:lpwstr>2021-12-08T14:58:25Z</vt:lpwstr>
  </property>
  <property fmtid="{D5CDD505-2E9C-101B-9397-08002B2CF9AE}" pid="5" name="MSIP_Label_6a7d8d5d-78e2-4a62-9fcd-016eb5e4c57c_Method">
    <vt:lpwstr>Standard</vt:lpwstr>
  </property>
  <property fmtid="{D5CDD505-2E9C-101B-9397-08002B2CF9AE}" pid="6" name="MSIP_Label_6a7d8d5d-78e2-4a62-9fcd-016eb5e4c57c_Name">
    <vt:lpwstr>Général</vt:lpwstr>
  </property>
  <property fmtid="{D5CDD505-2E9C-101B-9397-08002B2CF9AE}" pid="7" name="MSIP_Label_6a7d8d5d-78e2-4a62-9fcd-016eb5e4c57c_SiteId">
    <vt:lpwstr>06e1fe28-5f8b-4075-bf6c-ae24be1a7992</vt:lpwstr>
  </property>
  <property fmtid="{D5CDD505-2E9C-101B-9397-08002B2CF9AE}" pid="8" name="MSIP_Label_6a7d8d5d-78e2-4a62-9fcd-016eb5e4c57c_ActionId">
    <vt:lpwstr>dcfd9962-2eaa-4c31-a31f-0acc8fab975b</vt:lpwstr>
  </property>
  <property fmtid="{D5CDD505-2E9C-101B-9397-08002B2CF9AE}" pid="9" name="MSIP_Label_6a7d8d5d-78e2-4a62-9fcd-016eb5e4c57c_ContentBits">
    <vt:lpwstr>0</vt:lpwstr>
  </property>
</Properties>
</file>