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re\Documents\Msss été 2014\Contours\Espace informationnel\Sous thème 1 - Contour financier\2020-2021\Intranet réseau\"/>
    </mc:Choice>
  </mc:AlternateContent>
  <xr:revisionPtr revIDLastSave="0" documentId="13_ncr:1_{06877B38-2062-46F2-BF1D-74CCCFAE66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rtrait SM 2021" sheetId="2" r:id="rId1"/>
    <sheet name="Gamme par RSS" sheetId="3" r:id="rId2"/>
  </sheets>
  <definedNames>
    <definedName name="_xlnm.Print_Titles" localSheetId="0">'Portrait SM 2021'!$1:$5</definedName>
    <definedName name="_xlnm.Print_Area" localSheetId="1">'Gamme par RSS'!$A$1:$L$23</definedName>
    <definedName name="_xlnm.Print_Area" localSheetId="0">'Portrait SM 2021'!$A$6:$D$72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D45" i="2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6" i="3"/>
  <c r="L5" i="3"/>
  <c r="D38" i="2" l="1"/>
  <c r="K23" i="3" l="1"/>
  <c r="J23" i="3"/>
  <c r="I23" i="3"/>
  <c r="H23" i="3"/>
  <c r="G23" i="3"/>
  <c r="F23" i="3"/>
  <c r="E23" i="3"/>
  <c r="D23" i="3"/>
  <c r="C23" i="3"/>
  <c r="B23" i="3"/>
  <c r="L23" i="3" l="1"/>
  <c r="D70" i="2"/>
  <c r="D53" i="2"/>
  <c r="D34" i="2"/>
  <c r="D21" i="2"/>
  <c r="D72" i="2"/>
</calcChain>
</file>

<file path=xl/sharedStrings.xml><?xml version="1.0" encoding="utf-8"?>
<sst xmlns="http://schemas.openxmlformats.org/spreadsheetml/2006/main" count="111" uniqueCount="97">
  <si>
    <t>C/A</t>
  </si>
  <si>
    <t>NOM C/A</t>
  </si>
  <si>
    <t>Hôpital de jour en santé mentale</t>
  </si>
  <si>
    <t>Centre de jour en santé mentale - Adultes (18 - 100 ans)</t>
  </si>
  <si>
    <t>Formation donnée par le personnel infirmier</t>
  </si>
  <si>
    <t>Psychologie</t>
  </si>
  <si>
    <t>Services sociaux</t>
  </si>
  <si>
    <t>Physiothérapie</t>
  </si>
  <si>
    <t>Ergothérapie</t>
  </si>
  <si>
    <t>Animation-Loisirs</t>
  </si>
  <si>
    <t>Gestion et soutien aux autres programmes</t>
  </si>
  <si>
    <t>Transport externe des usagers</t>
  </si>
  <si>
    <t>Besoins spéciaux</t>
  </si>
  <si>
    <t>Ressources intermédiaires - Santé mentale</t>
  </si>
  <si>
    <t>Familles d'accueil - Santé mentale</t>
  </si>
  <si>
    <t>Résidences d'accueil - Santé mentale</t>
  </si>
  <si>
    <t>Autres ressources - Santé mentale</t>
  </si>
  <si>
    <t>Supervision et suivi des usagers en RNI - Santé mentale</t>
  </si>
  <si>
    <t>Unité d'hébergement et de soins de longue durée aux adultes avec diagnostic psychiatrique</t>
  </si>
  <si>
    <t>Encadrement des ressources non institutionnelles (RNI)</t>
  </si>
  <si>
    <t>Foyers de groupe en santé mentale - Jeunes (0 - 17 ans)</t>
  </si>
  <si>
    <t>Foyers de groupe en santé mentale - Adultes (18 - 100 ans)</t>
  </si>
  <si>
    <t>Ressources résidentielles - Assistance résidentielle continue (santé mentale)</t>
  </si>
  <si>
    <t>Ressources résidentielles avec allocations pour assistance continue - Santé mentale</t>
  </si>
  <si>
    <t>L'urgence</t>
  </si>
  <si>
    <t>Organismes communautaires</t>
  </si>
  <si>
    <t>Soutien dans la communauté aux personnes souffrant d'un trouble mental grave</t>
  </si>
  <si>
    <t>Atelier de travail - Santé mentale</t>
  </si>
  <si>
    <t>Support des stages en milieu de travail - Santé mentale</t>
  </si>
  <si>
    <t>Intégration à l'emploi - Santé mentale</t>
  </si>
  <si>
    <t>Soins infirmiers à domicile (santé mentale)</t>
  </si>
  <si>
    <t>Soins infirmiers à domicile réguliers (non répartis)</t>
  </si>
  <si>
    <t>Aide à domicile régulière</t>
  </si>
  <si>
    <t>Services psychosociaux à domicile</t>
  </si>
  <si>
    <t>Gestion et soutien des services à domicile</t>
  </si>
  <si>
    <t>Services ambulatoires de santé mentale en première ligne</t>
  </si>
  <si>
    <t>Services d'évaluation et de traitement de deuxième et troisième ligne en santé mentale</t>
  </si>
  <si>
    <t>Soutien aux services de santé mentale (LSSSS)</t>
  </si>
  <si>
    <t>Unités de vie pour jeunes - Santé mentale (LPJ - LSJPA - LSSSS)</t>
  </si>
  <si>
    <t>Unités d'hospitalisation en pédopsychiatrie (0 - 17 ans)</t>
  </si>
  <si>
    <t>Unités d'hospitalisation en psychiatrie pour adultes</t>
  </si>
  <si>
    <t>Unités d'hospitalisation en gérontopsychiatrie</t>
  </si>
  <si>
    <t>DOCUMENT DE TRAVAIL</t>
  </si>
  <si>
    <t>PROPOSITION D'UN PORTRAIT PAR GAMME DE SERVICES</t>
  </si>
  <si>
    <t>Gammes de services</t>
  </si>
  <si>
    <t>Total</t>
  </si>
  <si>
    <t>Total organismes communautaires</t>
  </si>
  <si>
    <t>Services d'hospitalisation</t>
  </si>
  <si>
    <t>Total services d'hospitalisation</t>
  </si>
  <si>
    <t>Psychiatrie légal</t>
  </si>
  <si>
    <t>6100</t>
  </si>
  <si>
    <t>Total services de psychiatrie légale</t>
  </si>
  <si>
    <t>Services ambulatoires</t>
  </si>
  <si>
    <t>Total services ambulatoires</t>
  </si>
  <si>
    <t>Services d'hébergement et ressources intermédiaires</t>
  </si>
  <si>
    <t>Total services d'hébergement et RI</t>
  </si>
  <si>
    <t>Activités de jour</t>
  </si>
  <si>
    <t>Total activités de jour</t>
  </si>
  <si>
    <t>Services de réinsertion et d'intégration socioprofessionnelle</t>
  </si>
  <si>
    <t>Total réinsertion et intégration socioprofessionnelle</t>
  </si>
  <si>
    <t>Services à domicile</t>
  </si>
  <si>
    <t>Total services à domicile</t>
  </si>
  <si>
    <t>Autres services</t>
  </si>
  <si>
    <t>Total autres services</t>
  </si>
  <si>
    <t>TOTAL PROGRAMME</t>
  </si>
  <si>
    <t>TOTAL</t>
  </si>
  <si>
    <t>RSS 01  Bas-Saint-Laurent</t>
  </si>
  <si>
    <t>RSS 02  Saguenay--Lac-Saint-Jean</t>
  </si>
  <si>
    <t>RSS 03  Capitale-Nationale</t>
  </si>
  <si>
    <t>RSS 04  Mauricie et Centre-du-Québec</t>
  </si>
  <si>
    <t>RSS 05  Estrie</t>
  </si>
  <si>
    <t>RSS 06  Montréal</t>
  </si>
  <si>
    <t>RSS 07  Outaouais</t>
  </si>
  <si>
    <t>RSS 08  Abitibi-Témiscamingue</t>
  </si>
  <si>
    <t>RSS 09  Côte-Nord</t>
  </si>
  <si>
    <t>RSS 10  Nord-du-Québec</t>
  </si>
  <si>
    <t>RSS 11  Gaspésie--Îles-de-la-Madeleine</t>
  </si>
  <si>
    <t>RSS 12  Chaudière-Appalaches</t>
  </si>
  <si>
    <t>RSS 13  Laval</t>
  </si>
  <si>
    <t>RSS 14  Lanaudière</t>
  </si>
  <si>
    <t>RSS 15  Laurentides</t>
  </si>
  <si>
    <t>RSS 16  Montérégie</t>
  </si>
  <si>
    <t>RSS 17  Nunavik</t>
  </si>
  <si>
    <t>RSS 18  Terres-Cries-de-la-Baie-James</t>
  </si>
  <si>
    <t>TOTAL QUÉBEC</t>
  </si>
  <si>
    <t>Prêt d'équipement aux usagers des services à domicile</t>
  </si>
  <si>
    <t>Service de soins spirituels</t>
  </si>
  <si>
    <t>Pharmacie - Usagers externes en CH</t>
  </si>
  <si>
    <t>Pharmacie - Usagers hospitalisés</t>
  </si>
  <si>
    <t>Pharmacie - usagers hébergés</t>
  </si>
  <si>
    <t>Activités spéciales - Santé mentale</t>
  </si>
  <si>
    <t>Intervention et suivi de crise - Santé mentale</t>
  </si>
  <si>
    <t>DGFARB</t>
  </si>
  <si>
    <t>Aire ouverte</t>
  </si>
  <si>
    <t>Adaptation et soutien à la personne, à la famille et aux proches - Santé mentale</t>
  </si>
  <si>
    <t>SANTÉ MENTALE, 2020-2021</t>
  </si>
  <si>
    <t>VERSION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</si>
</sst>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10" x14ac:knownFonts="1">
    <font>
      <sz val="11"/>
      <color theme="1"/>
      <name val="Calibri"/>
      <family val="2"/>
      <scheme val="minor"/>
    </font>
    <font>
      <sz val="16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3" fontId="6" fillId="0" borderId="4" xfId="0" applyNumberFormat="1" applyFont="1" applyBorder="1" applyAlignment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3" fontId="6" fillId="0" borderId="7" xfId="0" applyNumberFormat="1" applyFont="1" applyBorder="1" applyAlignment="1">
      <alignment horizontal="right"/>
    </xf>
    <xf numFmtId="3" fontId="7" fillId="0" borderId="1" xfId="0" applyNumberFormat="1" applyFont="1" applyBorder="1"/>
    <xf numFmtId="3" fontId="3" fillId="0" borderId="0" xfId="0" applyNumberFormat="1" applyFont="1"/>
    <xf numFmtId="1" fontId="2" fillId="0" borderId="9" xfId="0" applyNumberFormat="1" applyFont="1" applyBorder="1" applyAlignment="1">
      <alignment horizontal="center"/>
    </xf>
    <xf numFmtId="3" fontId="3" fillId="0" borderId="10" xfId="0" applyNumberFormat="1" applyFont="1" applyBorder="1"/>
    <xf numFmtId="3" fontId="3" fillId="0" borderId="9" xfId="0" applyNumberFormat="1" applyFont="1" applyBorder="1"/>
    <xf numFmtId="1" fontId="2" fillId="0" borderId="12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 applyAlignment="1"/>
    <xf numFmtId="3" fontId="3" fillId="0" borderId="12" xfId="0" applyNumberFormat="1" applyFont="1" applyBorder="1" applyAlignment="1"/>
    <xf numFmtId="0" fontId="3" fillId="0" borderId="0" xfId="0" applyFont="1" applyAlignment="1"/>
    <xf numFmtId="1" fontId="2" fillId="0" borderId="16" xfId="0" applyNumberFormat="1" applyFont="1" applyBorder="1" applyAlignment="1">
      <alignment horizontal="center"/>
    </xf>
    <xf numFmtId="3" fontId="3" fillId="0" borderId="17" xfId="0" applyNumberFormat="1" applyFont="1" applyBorder="1"/>
    <xf numFmtId="3" fontId="3" fillId="0" borderId="16" xfId="0" applyNumberFormat="1" applyFont="1" applyBorder="1"/>
    <xf numFmtId="3" fontId="2" fillId="0" borderId="5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3" fillId="0" borderId="11" xfId="0" applyNumberFormat="1" applyFont="1" applyBorder="1"/>
    <xf numFmtId="3" fontId="7" fillId="0" borderId="11" xfId="0" applyNumberFormat="1" applyFont="1" applyBorder="1"/>
    <xf numFmtId="3" fontId="7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3" fillId="0" borderId="18" xfId="0" applyNumberFormat="1" applyFont="1" applyBorder="1"/>
    <xf numFmtId="3" fontId="6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3" fontId="3" fillId="0" borderId="12" xfId="0" applyNumberFormat="1" applyFont="1" applyBorder="1"/>
    <xf numFmtId="3" fontId="2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3" fontId="2" fillId="0" borderId="1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15" xfId="0" applyFont="1" applyBorder="1"/>
    <xf numFmtId="0" fontId="2" fillId="0" borderId="1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2" fillId="0" borderId="2" xfId="0" applyFont="1" applyBorder="1"/>
    <xf numFmtId="0" fontId="3" fillId="2" borderId="13" xfId="0" applyFont="1" applyFill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9" xfId="0" applyFont="1" applyBorder="1"/>
    <xf numFmtId="3" fontId="2" fillId="0" borderId="9" xfId="0" applyNumberFormat="1" applyFont="1" applyBorder="1"/>
    <xf numFmtId="3" fontId="6" fillId="0" borderId="9" xfId="0" applyNumberFormat="1" applyFont="1" applyBorder="1"/>
    <xf numFmtId="0" fontId="3" fillId="0" borderId="12" xfId="0" applyFont="1" applyBorder="1"/>
    <xf numFmtId="3" fontId="2" fillId="0" borderId="12" xfId="0" applyNumberFormat="1" applyFont="1" applyBorder="1"/>
    <xf numFmtId="3" fontId="6" fillId="0" borderId="12" xfId="0" applyNumberFormat="1" applyFont="1" applyBorder="1"/>
    <xf numFmtId="0" fontId="3" fillId="2" borderId="12" xfId="0" applyFont="1" applyFill="1" applyBorder="1"/>
    <xf numFmtId="0" fontId="3" fillId="0" borderId="16" xfId="0" applyFont="1" applyBorder="1"/>
    <xf numFmtId="3" fontId="2" fillId="0" borderId="16" xfId="0" applyNumberFormat="1" applyFont="1" applyBorder="1"/>
    <xf numFmtId="3" fontId="2" fillId="0" borderId="21" xfId="0" applyNumberFormat="1" applyFont="1" applyBorder="1"/>
    <xf numFmtId="0" fontId="7" fillId="0" borderId="5" xfId="0" applyFont="1" applyBorder="1"/>
    <xf numFmtId="0" fontId="8" fillId="0" borderId="0" xfId="0" applyFont="1"/>
    <xf numFmtId="3" fontId="0" fillId="0" borderId="0" xfId="0" applyNumberFormat="1"/>
    <xf numFmtId="0" fontId="9" fillId="0" borderId="0" xfId="0" applyFont="1" applyAlignment="1">
      <alignment horizontal="right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77"/>
  <sheetViews>
    <sheetView tabSelected="1" workbookViewId="0">
      <selection activeCell="D3" sqref="D3"/>
    </sheetView>
  </sheetViews>
  <sheetFormatPr baseColWidth="10" defaultColWidth="11.453125" defaultRowHeight="13" x14ac:dyDescent="0.3"/>
  <cols>
    <col min="1" max="1" width="16.7265625" style="3" customWidth="1"/>
    <col min="2" max="2" width="8.54296875" style="3" customWidth="1"/>
    <col min="3" max="3" width="73.7265625" style="3" bestFit="1" customWidth="1"/>
    <col min="4" max="4" width="12.26953125" style="3" bestFit="1" customWidth="1"/>
    <col min="5" max="16384" width="11.453125" style="3"/>
  </cols>
  <sheetData>
    <row r="1" spans="1:4" ht="20.5" x14ac:dyDescent="0.45">
      <c r="A1" s="1" t="s">
        <v>95</v>
      </c>
      <c r="B1" s="2"/>
      <c r="C1" s="2"/>
      <c r="D1" s="4" t="s">
        <v>92</v>
      </c>
    </row>
    <row r="2" spans="1:4" ht="20.5" x14ac:dyDescent="0.45">
      <c r="A2" s="1" t="s">
        <v>42</v>
      </c>
      <c r="B2" s="2"/>
      <c r="D2" s="6">
        <v>44599</v>
      </c>
    </row>
    <row r="3" spans="1:4" ht="20.5" x14ac:dyDescent="0.45">
      <c r="A3" s="1" t="s">
        <v>43</v>
      </c>
      <c r="B3" s="2"/>
      <c r="C3" s="2"/>
    </row>
    <row r="4" spans="1:4" ht="20" x14ac:dyDescent="0.4">
      <c r="A4" s="7"/>
      <c r="C4" s="86" t="s">
        <v>96</v>
      </c>
      <c r="D4" s="8"/>
    </row>
    <row r="5" spans="1:4" x14ac:dyDescent="0.3">
      <c r="A5" s="9" t="s">
        <v>44</v>
      </c>
      <c r="B5" s="9" t="s">
        <v>0</v>
      </c>
      <c r="C5" s="10" t="s">
        <v>1</v>
      </c>
      <c r="D5" s="11" t="s">
        <v>45</v>
      </c>
    </row>
    <row r="6" spans="1:4" ht="12.75" customHeight="1" x14ac:dyDescent="0.3">
      <c r="A6" s="12"/>
      <c r="B6" s="13"/>
      <c r="C6" s="14" t="s">
        <v>46</v>
      </c>
      <c r="D6" s="15">
        <v>138324702</v>
      </c>
    </row>
    <row r="7" spans="1:4" x14ac:dyDescent="0.3">
      <c r="A7" s="87" t="s">
        <v>47</v>
      </c>
      <c r="B7" s="17">
        <v>5410</v>
      </c>
      <c r="C7" s="18" t="s">
        <v>37</v>
      </c>
      <c r="D7" s="19">
        <v>7510602</v>
      </c>
    </row>
    <row r="8" spans="1:4" x14ac:dyDescent="0.3">
      <c r="A8" s="89"/>
      <c r="B8" s="20">
        <v>5504</v>
      </c>
      <c r="C8" s="21" t="s">
        <v>38</v>
      </c>
      <c r="D8" s="22">
        <v>23972184</v>
      </c>
    </row>
    <row r="9" spans="1:4" x14ac:dyDescent="0.3">
      <c r="A9" s="89"/>
      <c r="B9" s="20">
        <v>6010</v>
      </c>
      <c r="C9" s="21" t="s">
        <v>39</v>
      </c>
      <c r="D9" s="22">
        <v>27972130</v>
      </c>
    </row>
    <row r="10" spans="1:4" s="25" customFormat="1" x14ac:dyDescent="0.3">
      <c r="A10" s="89"/>
      <c r="B10" s="20">
        <v>6020</v>
      </c>
      <c r="C10" s="23" t="s">
        <v>40</v>
      </c>
      <c r="D10" s="24">
        <v>263067854</v>
      </c>
    </row>
    <row r="11" spans="1:4" x14ac:dyDescent="0.3">
      <c r="A11" s="89"/>
      <c r="B11" s="26">
        <v>6030</v>
      </c>
      <c r="C11" s="27" t="s">
        <v>41</v>
      </c>
      <c r="D11" s="28">
        <v>15425241</v>
      </c>
    </row>
    <row r="12" spans="1:4" x14ac:dyDescent="0.3">
      <c r="A12" s="90"/>
      <c r="B12" s="29"/>
      <c r="C12" s="30" t="s">
        <v>48</v>
      </c>
      <c r="D12" s="15">
        <f>SUM(D7:D11)</f>
        <v>337948011</v>
      </c>
    </row>
    <row r="13" spans="1:4" x14ac:dyDescent="0.3">
      <c r="A13" s="31"/>
      <c r="B13" s="32"/>
      <c r="C13" s="33"/>
      <c r="D13" s="35"/>
    </row>
    <row r="14" spans="1:4" x14ac:dyDescent="0.3">
      <c r="A14" s="36" t="s">
        <v>24</v>
      </c>
      <c r="B14" s="37">
        <v>6240</v>
      </c>
      <c r="C14" s="30" t="s">
        <v>24</v>
      </c>
      <c r="D14" s="15">
        <v>79804169.83761555</v>
      </c>
    </row>
    <row r="15" spans="1:4" x14ac:dyDescent="0.3">
      <c r="A15" s="31"/>
      <c r="B15" s="32"/>
      <c r="C15" s="38"/>
      <c r="D15" s="35"/>
    </row>
    <row r="16" spans="1:4" x14ac:dyDescent="0.3">
      <c r="A16" s="39" t="s">
        <v>49</v>
      </c>
      <c r="B16" s="40" t="s">
        <v>50</v>
      </c>
      <c r="C16" s="30" t="s">
        <v>51</v>
      </c>
      <c r="D16" s="15">
        <v>63235214</v>
      </c>
    </row>
    <row r="17" spans="1:4" ht="12.75" customHeight="1" x14ac:dyDescent="0.3">
      <c r="A17" s="41"/>
      <c r="B17" s="40"/>
      <c r="C17" s="30"/>
      <c r="D17" s="35"/>
    </row>
    <row r="18" spans="1:4" x14ac:dyDescent="0.3">
      <c r="A18" s="87" t="s">
        <v>52</v>
      </c>
      <c r="B18" s="17">
        <v>5922</v>
      </c>
      <c r="C18" s="19" t="s">
        <v>91</v>
      </c>
      <c r="D18" s="19">
        <v>9829137</v>
      </c>
    </row>
    <row r="19" spans="1:4" x14ac:dyDescent="0.3">
      <c r="A19" s="88"/>
      <c r="B19" s="20">
        <v>5930</v>
      </c>
      <c r="C19" s="42" t="s">
        <v>35</v>
      </c>
      <c r="D19" s="34">
        <v>168084964</v>
      </c>
    </row>
    <row r="20" spans="1:4" x14ac:dyDescent="0.3">
      <c r="A20" s="88"/>
      <c r="B20" s="26">
        <v>6330</v>
      </c>
      <c r="C20" s="28" t="s">
        <v>36</v>
      </c>
      <c r="D20" s="28">
        <v>157717545</v>
      </c>
    </row>
    <row r="21" spans="1:4" x14ac:dyDescent="0.3">
      <c r="A21" s="90"/>
      <c r="B21" s="43"/>
      <c r="C21" s="44" t="s">
        <v>53</v>
      </c>
      <c r="D21" s="15">
        <f>SUM(D18:D20)</f>
        <v>335631646</v>
      </c>
    </row>
    <row r="22" spans="1:4" ht="12.75" customHeight="1" x14ac:dyDescent="0.3">
      <c r="A22" s="45"/>
      <c r="B22" s="46"/>
      <c r="C22" s="47"/>
      <c r="D22" s="15"/>
    </row>
    <row r="23" spans="1:4" x14ac:dyDescent="0.3">
      <c r="A23" s="87" t="s">
        <v>54</v>
      </c>
      <c r="B23" s="48">
        <v>5513</v>
      </c>
      <c r="C23" s="18" t="s">
        <v>13</v>
      </c>
      <c r="D23" s="19">
        <v>140749663</v>
      </c>
    </row>
    <row r="24" spans="1:4" x14ac:dyDescent="0.3">
      <c r="A24" s="88"/>
      <c r="B24" s="49">
        <v>5523</v>
      </c>
      <c r="C24" s="21" t="s">
        <v>14</v>
      </c>
      <c r="D24" s="42">
        <v>49181</v>
      </c>
    </row>
    <row r="25" spans="1:4" x14ac:dyDescent="0.3">
      <c r="A25" s="89"/>
      <c r="B25" s="50">
        <v>5533</v>
      </c>
      <c r="C25" s="51" t="s">
        <v>15</v>
      </c>
      <c r="D25" s="42">
        <v>56393991</v>
      </c>
    </row>
    <row r="26" spans="1:4" x14ac:dyDescent="0.3">
      <c r="A26" s="89"/>
      <c r="B26" s="50">
        <v>5543</v>
      </c>
      <c r="C26" s="51" t="s">
        <v>16</v>
      </c>
      <c r="D26" s="42">
        <v>28053660</v>
      </c>
    </row>
    <row r="27" spans="1:4" x14ac:dyDescent="0.3">
      <c r="A27" s="89"/>
      <c r="B27" s="50">
        <v>5553</v>
      </c>
      <c r="C27" s="51" t="s">
        <v>17</v>
      </c>
      <c r="D27" s="42">
        <v>17993691</v>
      </c>
    </row>
    <row r="28" spans="1:4" x14ac:dyDescent="0.3">
      <c r="A28" s="89"/>
      <c r="B28" s="50">
        <v>6270</v>
      </c>
      <c r="C28" s="51" t="s">
        <v>18</v>
      </c>
      <c r="D28" s="42">
        <v>38170838</v>
      </c>
    </row>
    <row r="29" spans="1:4" x14ac:dyDescent="0.3">
      <c r="A29" s="89"/>
      <c r="B29" s="50">
        <v>6430</v>
      </c>
      <c r="C29" s="51" t="s">
        <v>19</v>
      </c>
      <c r="D29" s="42">
        <v>9319969.809394611</v>
      </c>
    </row>
    <row r="30" spans="1:4" x14ac:dyDescent="0.3">
      <c r="A30" s="89"/>
      <c r="B30" s="50">
        <v>6985</v>
      </c>
      <c r="C30" s="51" t="s">
        <v>20</v>
      </c>
      <c r="D30" s="42">
        <v>5766594</v>
      </c>
    </row>
    <row r="31" spans="1:4" x14ac:dyDescent="0.3">
      <c r="A31" s="89"/>
      <c r="B31" s="50">
        <v>6986</v>
      </c>
      <c r="C31" s="51" t="s">
        <v>21</v>
      </c>
      <c r="D31" s="42">
        <v>25841852</v>
      </c>
    </row>
    <row r="32" spans="1:4" x14ac:dyDescent="0.3">
      <c r="A32" s="89"/>
      <c r="B32" s="50">
        <v>7043</v>
      </c>
      <c r="C32" s="51" t="s">
        <v>22</v>
      </c>
      <c r="D32" s="42">
        <v>11453557</v>
      </c>
    </row>
    <row r="33" spans="1:4" x14ac:dyDescent="0.3">
      <c r="A33" s="89"/>
      <c r="B33" s="50">
        <v>7053</v>
      </c>
      <c r="C33" s="51" t="s">
        <v>23</v>
      </c>
      <c r="D33" s="42">
        <v>98405</v>
      </c>
    </row>
    <row r="34" spans="1:4" x14ac:dyDescent="0.3">
      <c r="A34" s="90"/>
      <c r="B34" s="52"/>
      <c r="C34" s="30" t="s">
        <v>55</v>
      </c>
      <c r="D34" s="15">
        <f t="shared" ref="D34" si="0">SUM(D23:D33)</f>
        <v>333891401.8093946</v>
      </c>
    </row>
    <row r="35" spans="1:4" ht="12.75" customHeight="1" x14ac:dyDescent="0.3">
      <c r="A35" s="31"/>
      <c r="B35" s="32"/>
      <c r="C35" s="38"/>
      <c r="D35" s="15"/>
    </row>
    <row r="36" spans="1:4" x14ac:dyDescent="0.3">
      <c r="A36" s="87" t="s">
        <v>56</v>
      </c>
      <c r="B36" s="48">
        <v>6280</v>
      </c>
      <c r="C36" s="18" t="s">
        <v>2</v>
      </c>
      <c r="D36" s="42">
        <v>9596488</v>
      </c>
    </row>
    <row r="37" spans="1:4" x14ac:dyDescent="0.3">
      <c r="A37" s="89"/>
      <c r="B37" s="50">
        <v>6978</v>
      </c>
      <c r="C37" s="51" t="s">
        <v>3</v>
      </c>
      <c r="D37" s="42">
        <v>2830137</v>
      </c>
    </row>
    <row r="38" spans="1:4" x14ac:dyDescent="0.3">
      <c r="A38" s="90"/>
      <c r="B38" s="29"/>
      <c r="C38" s="53" t="s">
        <v>57</v>
      </c>
      <c r="D38" s="15">
        <f>SUM(D36:D37)</f>
        <v>12426625</v>
      </c>
    </row>
    <row r="39" spans="1:4" ht="14.5" x14ac:dyDescent="0.3">
      <c r="A39" s="54"/>
      <c r="B39" s="32"/>
      <c r="C39" s="33"/>
      <c r="D39" s="15"/>
    </row>
    <row r="40" spans="1:4" x14ac:dyDescent="0.3">
      <c r="A40" s="87" t="s">
        <v>58</v>
      </c>
      <c r="B40" s="17">
        <v>5940</v>
      </c>
      <c r="C40" s="18" t="s">
        <v>26</v>
      </c>
      <c r="D40" s="42">
        <v>107405720</v>
      </c>
    </row>
    <row r="41" spans="1:4" x14ac:dyDescent="0.3">
      <c r="A41" s="89"/>
      <c r="B41" s="55">
        <v>7013</v>
      </c>
      <c r="C41" s="51" t="s">
        <v>27</v>
      </c>
      <c r="D41" s="42">
        <v>747568</v>
      </c>
    </row>
    <row r="42" spans="1:4" x14ac:dyDescent="0.3">
      <c r="A42" s="89"/>
      <c r="B42" s="20">
        <v>7023</v>
      </c>
      <c r="C42" s="56" t="s">
        <v>28</v>
      </c>
      <c r="D42" s="42">
        <v>103275</v>
      </c>
    </row>
    <row r="43" spans="1:4" x14ac:dyDescent="0.3">
      <c r="A43" s="89"/>
      <c r="B43" s="20">
        <v>7033</v>
      </c>
      <c r="C43" s="51" t="s">
        <v>29</v>
      </c>
      <c r="D43" s="42">
        <v>638554</v>
      </c>
    </row>
    <row r="44" spans="1:4" x14ac:dyDescent="0.3">
      <c r="A44" s="89"/>
      <c r="B44" s="57">
        <v>7105</v>
      </c>
      <c r="C44" s="28" t="s">
        <v>94</v>
      </c>
      <c r="D44" s="34">
        <v>25740</v>
      </c>
    </row>
    <row r="45" spans="1:4" x14ac:dyDescent="0.3">
      <c r="A45" s="90"/>
      <c r="B45" s="58"/>
      <c r="C45" s="59" t="s">
        <v>59</v>
      </c>
      <c r="D45" s="15">
        <f>SUM(D40:D44)</f>
        <v>108920857</v>
      </c>
    </row>
    <row r="46" spans="1:4" ht="12.75" customHeight="1" x14ac:dyDescent="0.3">
      <c r="A46" s="45"/>
      <c r="B46" s="60"/>
      <c r="C46" s="59"/>
      <c r="D46" s="15"/>
    </row>
    <row r="47" spans="1:4" x14ac:dyDescent="0.3">
      <c r="A47" s="87" t="s">
        <v>60</v>
      </c>
      <c r="B47" s="61">
        <v>6172</v>
      </c>
      <c r="C47" s="18" t="s">
        <v>30</v>
      </c>
      <c r="D47" s="19">
        <v>1968569</v>
      </c>
    </row>
    <row r="48" spans="1:4" x14ac:dyDescent="0.3">
      <c r="A48" s="88"/>
      <c r="B48" s="62">
        <v>6173</v>
      </c>
      <c r="C48" s="21" t="s">
        <v>31</v>
      </c>
      <c r="D48" s="42">
        <v>5438646.5573365185</v>
      </c>
    </row>
    <row r="49" spans="1:4" x14ac:dyDescent="0.3">
      <c r="A49" s="89"/>
      <c r="B49" s="63">
        <v>6531</v>
      </c>
      <c r="C49" s="51" t="s">
        <v>32</v>
      </c>
      <c r="D49" s="42">
        <v>1676307.4471529159</v>
      </c>
    </row>
    <row r="50" spans="1:4" x14ac:dyDescent="0.3">
      <c r="A50" s="89"/>
      <c r="B50" s="63">
        <v>6561</v>
      </c>
      <c r="C50" s="51" t="s">
        <v>33</v>
      </c>
      <c r="D50" s="42">
        <v>1589482.5309811984</v>
      </c>
    </row>
    <row r="51" spans="1:4" x14ac:dyDescent="0.3">
      <c r="A51" s="89"/>
      <c r="B51" s="63">
        <v>7151</v>
      </c>
      <c r="C51" s="51" t="s">
        <v>34</v>
      </c>
      <c r="D51" s="42">
        <v>592558.20672750962</v>
      </c>
    </row>
    <row r="52" spans="1:4" x14ac:dyDescent="0.3">
      <c r="A52" s="89"/>
      <c r="B52" s="26">
        <v>7163</v>
      </c>
      <c r="C52" s="56" t="s">
        <v>85</v>
      </c>
      <c r="D52" s="42">
        <v>71732.1767554486</v>
      </c>
    </row>
    <row r="53" spans="1:4" x14ac:dyDescent="0.3">
      <c r="A53" s="90"/>
      <c r="B53" s="64"/>
      <c r="C53" s="65" t="s">
        <v>61</v>
      </c>
      <c r="D53" s="15">
        <f>SUM(D47:D52)</f>
        <v>11337295.918953592</v>
      </c>
    </row>
    <row r="54" spans="1:4" x14ac:dyDescent="0.3">
      <c r="A54" s="12"/>
      <c r="B54" s="37"/>
      <c r="C54" s="66"/>
      <c r="D54" s="15"/>
    </row>
    <row r="55" spans="1:4" x14ac:dyDescent="0.3">
      <c r="A55" s="91" t="s">
        <v>62</v>
      </c>
      <c r="B55" s="49">
        <v>5950</v>
      </c>
      <c r="C55" s="67" t="s">
        <v>4</v>
      </c>
      <c r="D55" s="42">
        <v>1191187.3359476631</v>
      </c>
    </row>
    <row r="56" spans="1:4" x14ac:dyDescent="0.3">
      <c r="A56" s="89"/>
      <c r="B56" s="49">
        <v>6390</v>
      </c>
      <c r="C56" s="67" t="s">
        <v>86</v>
      </c>
      <c r="D56" s="42">
        <v>526335.82503734704</v>
      </c>
    </row>
    <row r="57" spans="1:4" x14ac:dyDescent="0.3">
      <c r="A57" s="89"/>
      <c r="B57" s="49">
        <v>6564</v>
      </c>
      <c r="C57" s="67" t="s">
        <v>5</v>
      </c>
      <c r="D57" s="42">
        <v>11544086.293282032</v>
      </c>
    </row>
    <row r="58" spans="1:4" x14ac:dyDescent="0.3">
      <c r="A58" s="89"/>
      <c r="B58" s="49">
        <v>6565</v>
      </c>
      <c r="C58" s="67" t="s">
        <v>6</v>
      </c>
      <c r="D58" s="42">
        <v>17073054.406755269</v>
      </c>
    </row>
    <row r="59" spans="1:4" x14ac:dyDescent="0.3">
      <c r="A59" s="89"/>
      <c r="B59" s="49">
        <v>6570</v>
      </c>
      <c r="C59" s="67" t="s">
        <v>93</v>
      </c>
      <c r="D59" s="42">
        <v>895476.97172168666</v>
      </c>
    </row>
    <row r="60" spans="1:4" x14ac:dyDescent="0.3">
      <c r="A60" s="89"/>
      <c r="B60" s="49">
        <v>6803</v>
      </c>
      <c r="C60" s="67" t="s">
        <v>87</v>
      </c>
      <c r="D60" s="42">
        <v>6758332.2399670081</v>
      </c>
    </row>
    <row r="61" spans="1:4" x14ac:dyDescent="0.3">
      <c r="A61" s="89"/>
      <c r="B61" s="49">
        <v>6804</v>
      </c>
      <c r="C61" s="67" t="s">
        <v>88</v>
      </c>
      <c r="D61" s="42">
        <v>28341328.562119361</v>
      </c>
    </row>
    <row r="62" spans="1:4" x14ac:dyDescent="0.3">
      <c r="A62" s="89"/>
      <c r="B62" s="49">
        <v>6805</v>
      </c>
      <c r="C62" s="67" t="s">
        <v>89</v>
      </c>
      <c r="D62" s="42">
        <v>2253266.5123633407</v>
      </c>
    </row>
    <row r="63" spans="1:4" x14ac:dyDescent="0.3">
      <c r="A63" s="89"/>
      <c r="B63" s="49">
        <v>6870</v>
      </c>
      <c r="C63" s="67" t="s">
        <v>7</v>
      </c>
      <c r="D63" s="42">
        <v>1227251.1262067347</v>
      </c>
    </row>
    <row r="64" spans="1:4" x14ac:dyDescent="0.3">
      <c r="A64" s="89"/>
      <c r="B64" s="49">
        <v>6880</v>
      </c>
      <c r="C64" s="67" t="s">
        <v>8</v>
      </c>
      <c r="D64" s="42">
        <v>8407212.6943626683</v>
      </c>
    </row>
    <row r="65" spans="1:4" x14ac:dyDescent="0.3">
      <c r="A65" s="89"/>
      <c r="B65" s="49">
        <v>6890</v>
      </c>
      <c r="C65" s="67" t="s">
        <v>9</v>
      </c>
      <c r="D65" s="42">
        <v>1681227.8223888585</v>
      </c>
    </row>
    <row r="66" spans="1:4" x14ac:dyDescent="0.3">
      <c r="A66" s="89"/>
      <c r="B66" s="49">
        <v>7152</v>
      </c>
      <c r="C66" s="67" t="s">
        <v>10</v>
      </c>
      <c r="D66" s="42">
        <v>55236557.176082753</v>
      </c>
    </row>
    <row r="67" spans="1:4" x14ac:dyDescent="0.3">
      <c r="A67" s="89"/>
      <c r="B67" s="50">
        <v>7690</v>
      </c>
      <c r="C67" s="51" t="s">
        <v>11</v>
      </c>
      <c r="D67" s="42">
        <v>447258.42464494531</v>
      </c>
    </row>
    <row r="68" spans="1:4" x14ac:dyDescent="0.3">
      <c r="A68" s="89"/>
      <c r="B68" s="50">
        <v>7910</v>
      </c>
      <c r="C68" s="51" t="s">
        <v>12</v>
      </c>
      <c r="D68" s="42">
        <v>3227473.2258679913</v>
      </c>
    </row>
    <row r="69" spans="1:4" x14ac:dyDescent="0.3">
      <c r="A69" s="89"/>
      <c r="B69" s="57">
        <v>7983</v>
      </c>
      <c r="C69" s="27" t="s">
        <v>90</v>
      </c>
      <c r="D69" s="42">
        <v>671198</v>
      </c>
    </row>
    <row r="70" spans="1:4" x14ac:dyDescent="0.3">
      <c r="A70" s="90"/>
      <c r="B70" s="68"/>
      <c r="C70" s="59" t="s">
        <v>63</v>
      </c>
      <c r="D70" s="15">
        <f t="shared" ref="D70" si="1">SUM(D55:D69)</f>
        <v>139481246.61674768</v>
      </c>
    </row>
    <row r="71" spans="1:4" ht="12.75" customHeight="1" x14ac:dyDescent="0.3">
      <c r="A71" s="31"/>
      <c r="B71" s="32"/>
      <c r="C71" s="59"/>
      <c r="D71" s="35"/>
    </row>
    <row r="72" spans="1:4" ht="18.75" customHeight="1" x14ac:dyDescent="0.35">
      <c r="A72" s="69"/>
      <c r="B72" s="70"/>
      <c r="C72" s="71" t="s">
        <v>64</v>
      </c>
      <c r="D72" s="15">
        <f>SUM(D6,D12,D14,D16,D21,D34,D38,D45,D53,D70)</f>
        <v>1561001169.1827114</v>
      </c>
    </row>
    <row r="73" spans="1:4" x14ac:dyDescent="0.3">
      <c r="D73" s="16"/>
    </row>
    <row r="74" spans="1:4" x14ac:dyDescent="0.3">
      <c r="D74" s="16"/>
    </row>
    <row r="75" spans="1:4" x14ac:dyDescent="0.3">
      <c r="D75" s="16"/>
    </row>
    <row r="76" spans="1:4" x14ac:dyDescent="0.3">
      <c r="D76" s="16"/>
    </row>
    <row r="77" spans="1:4" x14ac:dyDescent="0.3">
      <c r="D77" s="16"/>
    </row>
  </sheetData>
  <mergeCells count="7">
    <mergeCell ref="A47:A53"/>
    <mergeCell ref="A55:A70"/>
    <mergeCell ref="A7:A12"/>
    <mergeCell ref="A18:A21"/>
    <mergeCell ref="A23:A34"/>
    <mergeCell ref="A36:A38"/>
    <mergeCell ref="A40:A45"/>
  </mergeCells>
  <printOptions horizontalCentered="1"/>
  <pageMargins left="0.23622047244094491" right="0.23622047244094491" top="0.35433070866141736" bottom="0.35433070866141736" header="0.31496062992125984" footer="0.31496062992125984"/>
  <pageSetup orientation="landscape" horizontalDpi="4294967295" verticalDpi="4294967295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L25"/>
  <sheetViews>
    <sheetView workbookViewId="0"/>
  </sheetViews>
  <sheetFormatPr baseColWidth="10" defaultRowHeight="14.5" x14ac:dyDescent="0.35"/>
  <cols>
    <col min="1" max="1" width="31.26953125" customWidth="1"/>
    <col min="2" max="2" width="14" bestFit="1" customWidth="1"/>
    <col min="3" max="3" width="13.81640625" bestFit="1" customWidth="1"/>
    <col min="4" max="4" width="10.1796875" bestFit="1" customWidth="1"/>
    <col min="5" max="5" width="14.26953125" bestFit="1" customWidth="1"/>
    <col min="6" max="6" width="11.1796875" bestFit="1" customWidth="1"/>
    <col min="7" max="7" width="14.453125" bestFit="1" customWidth="1"/>
    <col min="8" max="8" width="10.1796875" bestFit="1" customWidth="1"/>
    <col min="9" max="9" width="17.1796875" bestFit="1" customWidth="1"/>
    <col min="10" max="10" width="9.1796875" bestFit="1" customWidth="1"/>
    <col min="11" max="11" width="13.26953125" customWidth="1"/>
    <col min="12" max="12" width="12.7265625" bestFit="1" customWidth="1"/>
  </cols>
  <sheetData>
    <row r="1" spans="1:12" ht="20.5" x14ac:dyDescent="0.45">
      <c r="A1" s="1" t="s">
        <v>95</v>
      </c>
      <c r="B1" s="1"/>
      <c r="C1" s="2"/>
      <c r="D1" s="2"/>
      <c r="E1" s="2"/>
      <c r="F1" s="2"/>
      <c r="G1" s="2"/>
      <c r="H1" s="2"/>
      <c r="I1" s="2"/>
      <c r="J1" s="2"/>
      <c r="K1" s="2"/>
      <c r="L1" s="4" t="s">
        <v>92</v>
      </c>
    </row>
    <row r="2" spans="1:12" ht="20.5" x14ac:dyDescent="0.45">
      <c r="A2" s="1" t="s">
        <v>43</v>
      </c>
      <c r="B2" s="1"/>
      <c r="C2" s="2"/>
      <c r="D2" s="2"/>
      <c r="E2" s="2"/>
      <c r="F2" s="2"/>
      <c r="G2" s="2"/>
      <c r="H2" s="2"/>
      <c r="I2" s="2"/>
      <c r="J2" s="2"/>
      <c r="K2" s="2"/>
      <c r="L2" s="6">
        <v>44599</v>
      </c>
    </row>
    <row r="3" spans="1:12" ht="20.5" x14ac:dyDescent="0.45">
      <c r="A3" s="5" t="s">
        <v>96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52" x14ac:dyDescent="0.35">
      <c r="A4" s="2"/>
      <c r="B4" s="72" t="s">
        <v>25</v>
      </c>
      <c r="C4" s="72" t="s">
        <v>47</v>
      </c>
      <c r="D4" s="72" t="s">
        <v>24</v>
      </c>
      <c r="E4" s="72" t="s">
        <v>49</v>
      </c>
      <c r="F4" s="72" t="s">
        <v>52</v>
      </c>
      <c r="G4" s="72" t="s">
        <v>54</v>
      </c>
      <c r="H4" s="72" t="s">
        <v>56</v>
      </c>
      <c r="I4" s="72" t="s">
        <v>58</v>
      </c>
      <c r="J4" s="72" t="s">
        <v>60</v>
      </c>
      <c r="K4" s="72" t="s">
        <v>62</v>
      </c>
      <c r="L4" s="72" t="s">
        <v>65</v>
      </c>
    </row>
    <row r="5" spans="1:12" x14ac:dyDescent="0.35">
      <c r="A5" s="73" t="s">
        <v>66</v>
      </c>
      <c r="B5" s="74">
        <v>4151648</v>
      </c>
      <c r="C5" s="74">
        <v>6635627</v>
      </c>
      <c r="D5" s="74">
        <v>1364646.14785291</v>
      </c>
      <c r="E5" s="74">
        <v>195176</v>
      </c>
      <c r="F5" s="74">
        <v>9070271</v>
      </c>
      <c r="G5" s="74">
        <v>11154992</v>
      </c>
      <c r="H5" s="74"/>
      <c r="I5" s="74">
        <v>3520371</v>
      </c>
      <c r="J5" s="74">
        <v>68397.732468896269</v>
      </c>
      <c r="K5" s="74">
        <v>1918634.5473873955</v>
      </c>
      <c r="L5" s="75">
        <f t="shared" ref="L5:L22" si="0">SUM(B5:K5)</f>
        <v>38079763.427709207</v>
      </c>
    </row>
    <row r="6" spans="1:12" x14ac:dyDescent="0.35">
      <c r="A6" s="76" t="s">
        <v>67</v>
      </c>
      <c r="B6" s="77">
        <v>6979047</v>
      </c>
      <c r="C6" s="77">
        <v>12049350</v>
      </c>
      <c r="D6" s="77">
        <v>2663681.02510022</v>
      </c>
      <c r="E6" s="77">
        <v>1002817</v>
      </c>
      <c r="F6" s="77">
        <v>10317020</v>
      </c>
      <c r="G6" s="77">
        <v>10687030.422736146</v>
      </c>
      <c r="H6" s="77">
        <v>296888</v>
      </c>
      <c r="I6" s="77">
        <v>4449427</v>
      </c>
      <c r="J6" s="77">
        <v>56021.48718321605</v>
      </c>
      <c r="K6" s="77">
        <v>1981407.6759393804</v>
      </c>
      <c r="L6" s="78">
        <f t="shared" si="0"/>
        <v>50482689.610958964</v>
      </c>
    </row>
    <row r="7" spans="1:12" x14ac:dyDescent="0.35">
      <c r="A7" s="76" t="s">
        <v>68</v>
      </c>
      <c r="B7" s="77">
        <v>18106568</v>
      </c>
      <c r="C7" s="77">
        <v>33785622</v>
      </c>
      <c r="D7" s="77">
        <v>1242145.0319256841</v>
      </c>
      <c r="E7" s="77">
        <v>4239954</v>
      </c>
      <c r="F7" s="77">
        <v>34177204</v>
      </c>
      <c r="G7" s="77">
        <v>42265546.3465918</v>
      </c>
      <c r="H7" s="77">
        <v>3644193</v>
      </c>
      <c r="I7" s="77">
        <v>15220493</v>
      </c>
      <c r="J7" s="77">
        <v>414690.47352698061</v>
      </c>
      <c r="K7" s="77">
        <v>22730054.898501113</v>
      </c>
      <c r="L7" s="78">
        <f t="shared" si="0"/>
        <v>175826470.75054556</v>
      </c>
    </row>
    <row r="8" spans="1:12" x14ac:dyDescent="0.35">
      <c r="A8" s="79" t="s">
        <v>69</v>
      </c>
      <c r="B8" s="77">
        <v>7967094</v>
      </c>
      <c r="C8" s="77">
        <v>16833997</v>
      </c>
      <c r="D8" s="77">
        <v>4931080.3009351296</v>
      </c>
      <c r="E8" s="77">
        <v>1841158</v>
      </c>
      <c r="F8" s="77">
        <v>18267898</v>
      </c>
      <c r="G8" s="77">
        <v>19763119.078101728</v>
      </c>
      <c r="H8" s="77">
        <v>522666</v>
      </c>
      <c r="I8" s="77">
        <v>7769980</v>
      </c>
      <c r="J8" s="77">
        <v>406777.61987332709</v>
      </c>
      <c r="K8" s="77">
        <v>8882114.6111837365</v>
      </c>
      <c r="L8" s="78">
        <f t="shared" si="0"/>
        <v>87185884.610093921</v>
      </c>
    </row>
    <row r="9" spans="1:12" x14ac:dyDescent="0.35">
      <c r="A9" s="76" t="s">
        <v>70</v>
      </c>
      <c r="B9" s="77">
        <v>6421022</v>
      </c>
      <c r="C9" s="77">
        <v>17253082</v>
      </c>
      <c r="D9" s="77">
        <v>5143532.6577200899</v>
      </c>
      <c r="E9" s="77">
        <v>1602572</v>
      </c>
      <c r="F9" s="77">
        <v>18559874</v>
      </c>
      <c r="G9" s="77">
        <v>12495563.316421904</v>
      </c>
      <c r="H9" s="77">
        <v>1127637</v>
      </c>
      <c r="I9" s="77">
        <v>7086842</v>
      </c>
      <c r="J9" s="77">
        <v>204810.34895812598</v>
      </c>
      <c r="K9" s="77">
        <v>5026645.9051710125</v>
      </c>
      <c r="L9" s="78">
        <f t="shared" si="0"/>
        <v>74921581.228271112</v>
      </c>
    </row>
    <row r="10" spans="1:12" x14ac:dyDescent="0.35">
      <c r="A10" s="76" t="s">
        <v>71</v>
      </c>
      <c r="B10" s="77">
        <v>38603395</v>
      </c>
      <c r="C10" s="77">
        <v>118875093</v>
      </c>
      <c r="D10" s="77">
        <v>30404339.240640685</v>
      </c>
      <c r="E10" s="77">
        <v>44358903</v>
      </c>
      <c r="F10" s="77">
        <v>107296129</v>
      </c>
      <c r="G10" s="77">
        <v>124450535.76007122</v>
      </c>
      <c r="H10" s="77">
        <v>3670175</v>
      </c>
      <c r="I10" s="77">
        <v>20920122</v>
      </c>
      <c r="J10" s="77">
        <v>3470359.2040904304</v>
      </c>
      <c r="K10" s="77">
        <v>54399909.179119423</v>
      </c>
      <c r="L10" s="78">
        <f t="shared" si="0"/>
        <v>546448960.38392174</v>
      </c>
    </row>
    <row r="11" spans="1:12" x14ac:dyDescent="0.35">
      <c r="A11" s="76" t="s">
        <v>72</v>
      </c>
      <c r="B11" s="77">
        <v>6626896</v>
      </c>
      <c r="C11" s="77">
        <v>15198813</v>
      </c>
      <c r="D11" s="77">
        <v>4444783.3888785699</v>
      </c>
      <c r="E11" s="77">
        <v>1946185</v>
      </c>
      <c r="F11" s="77">
        <v>13088657</v>
      </c>
      <c r="G11" s="77">
        <v>11392469.32216239</v>
      </c>
      <c r="H11" s="77">
        <v>491030</v>
      </c>
      <c r="I11" s="77">
        <v>4585276</v>
      </c>
      <c r="J11" s="77">
        <v>37623.001956124281</v>
      </c>
      <c r="K11" s="77">
        <v>4452426.8214176819</v>
      </c>
      <c r="L11" s="78">
        <f t="shared" si="0"/>
        <v>62264159.534414768</v>
      </c>
    </row>
    <row r="12" spans="1:12" x14ac:dyDescent="0.35">
      <c r="A12" s="76" t="s">
        <v>73</v>
      </c>
      <c r="B12" s="77">
        <v>4362690</v>
      </c>
      <c r="C12" s="77">
        <v>8388176</v>
      </c>
      <c r="D12" s="77">
        <v>1332971.5827003701</v>
      </c>
      <c r="E12" s="77">
        <v>909712</v>
      </c>
      <c r="F12" s="77">
        <v>7718899</v>
      </c>
      <c r="G12" s="77">
        <v>3450864.1827602098</v>
      </c>
      <c r="H12" s="77">
        <v>224208</v>
      </c>
      <c r="I12" s="77">
        <v>1563163</v>
      </c>
      <c r="J12" s="77">
        <v>99293.964043121916</v>
      </c>
      <c r="K12" s="77">
        <v>1618172.8414424898</v>
      </c>
      <c r="L12" s="78">
        <f t="shared" si="0"/>
        <v>29668150.570946191</v>
      </c>
    </row>
    <row r="13" spans="1:12" x14ac:dyDescent="0.35">
      <c r="A13" s="76" t="s">
        <v>74</v>
      </c>
      <c r="B13" s="77">
        <v>2903433</v>
      </c>
      <c r="C13" s="77">
        <v>5100821</v>
      </c>
      <c r="D13" s="77">
        <v>2134195.8754212498</v>
      </c>
      <c r="E13" s="77"/>
      <c r="F13" s="77">
        <v>4410592</v>
      </c>
      <c r="G13" s="77">
        <v>3512849.3156695529</v>
      </c>
      <c r="H13" s="77">
        <v>3104</v>
      </c>
      <c r="I13" s="77">
        <v>689742</v>
      </c>
      <c r="J13" s="77">
        <v>173550.02752814683</v>
      </c>
      <c r="K13" s="77">
        <v>1309448.5412253467</v>
      </c>
      <c r="L13" s="78">
        <f t="shared" si="0"/>
        <v>20237735.759844299</v>
      </c>
    </row>
    <row r="14" spans="1:12" x14ac:dyDescent="0.35">
      <c r="A14" s="76" t="s">
        <v>75</v>
      </c>
      <c r="B14" s="77">
        <v>850767</v>
      </c>
      <c r="C14" s="77"/>
      <c r="D14" s="77"/>
      <c r="E14" s="77"/>
      <c r="F14" s="77">
        <v>1084940</v>
      </c>
      <c r="G14" s="77">
        <v>225898</v>
      </c>
      <c r="H14" s="77"/>
      <c r="I14" s="77">
        <v>69500</v>
      </c>
      <c r="J14" s="77">
        <v>42974.300079657143</v>
      </c>
      <c r="K14" s="77">
        <v>209505.84730481301</v>
      </c>
      <c r="L14" s="78">
        <f t="shared" si="0"/>
        <v>2483585.1473844703</v>
      </c>
    </row>
    <row r="15" spans="1:12" x14ac:dyDescent="0.35">
      <c r="A15" s="76" t="s">
        <v>76</v>
      </c>
      <c r="B15" s="77">
        <v>3047776</v>
      </c>
      <c r="C15" s="77">
        <v>5778967</v>
      </c>
      <c r="D15" s="77">
        <v>1033685.411287623</v>
      </c>
      <c r="E15" s="77">
        <v>619531</v>
      </c>
      <c r="F15" s="77">
        <v>4170818</v>
      </c>
      <c r="G15" s="77">
        <v>2763528.0350937047</v>
      </c>
      <c r="H15" s="77"/>
      <c r="I15" s="77">
        <v>1152718</v>
      </c>
      <c r="J15" s="77">
        <v>108976.3886281048</v>
      </c>
      <c r="K15" s="77">
        <v>688431.14563671104</v>
      </c>
      <c r="L15" s="78">
        <f t="shared" si="0"/>
        <v>19364430.980646145</v>
      </c>
    </row>
    <row r="16" spans="1:12" x14ac:dyDescent="0.35">
      <c r="A16" s="76" t="s">
        <v>77</v>
      </c>
      <c r="B16" s="77">
        <v>5741674</v>
      </c>
      <c r="C16" s="77">
        <v>14937554</v>
      </c>
      <c r="D16" s="77">
        <v>2577419.44924059</v>
      </c>
      <c r="E16" s="77">
        <v>560262</v>
      </c>
      <c r="F16" s="77">
        <v>12324067</v>
      </c>
      <c r="G16" s="77">
        <v>13761235.369300876</v>
      </c>
      <c r="H16" s="77">
        <v>746832</v>
      </c>
      <c r="I16" s="77">
        <v>6271909</v>
      </c>
      <c r="J16" s="77">
        <v>147355.39172935035</v>
      </c>
      <c r="K16" s="77">
        <v>4876707.0444866437</v>
      </c>
      <c r="L16" s="78">
        <f t="shared" si="0"/>
        <v>61945015.254757456</v>
      </c>
    </row>
    <row r="17" spans="1:12" x14ac:dyDescent="0.35">
      <c r="A17" s="76" t="s">
        <v>78</v>
      </c>
      <c r="B17" s="77">
        <v>6137875</v>
      </c>
      <c r="C17" s="77">
        <v>12871459</v>
      </c>
      <c r="D17" s="77">
        <v>2788567.6852807002</v>
      </c>
      <c r="E17" s="77"/>
      <c r="F17" s="77">
        <v>8867648</v>
      </c>
      <c r="G17" s="77">
        <v>16192801.756506726</v>
      </c>
      <c r="H17" s="77"/>
      <c r="I17" s="77">
        <v>2724492</v>
      </c>
      <c r="J17" s="77">
        <v>293492.78748950525</v>
      </c>
      <c r="K17" s="77">
        <v>4056321.2357986108</v>
      </c>
      <c r="L17" s="78">
        <f t="shared" si="0"/>
        <v>53932657.465075538</v>
      </c>
    </row>
    <row r="18" spans="1:12" x14ac:dyDescent="0.35">
      <c r="A18" s="76" t="s">
        <v>79</v>
      </c>
      <c r="B18" s="77">
        <v>5400264</v>
      </c>
      <c r="C18" s="77">
        <v>15565044</v>
      </c>
      <c r="D18" s="77">
        <v>2421981.5701608099</v>
      </c>
      <c r="E18" s="77"/>
      <c r="F18" s="77">
        <v>15844547</v>
      </c>
      <c r="G18" s="77">
        <v>13787316.902149441</v>
      </c>
      <c r="H18" s="77">
        <v>444393</v>
      </c>
      <c r="I18" s="77">
        <v>6524499</v>
      </c>
      <c r="J18" s="77">
        <v>157886.22984185995</v>
      </c>
      <c r="K18" s="77">
        <v>3219364.9120006533</v>
      </c>
      <c r="L18" s="78">
        <f t="shared" si="0"/>
        <v>63365296.614152759</v>
      </c>
    </row>
    <row r="19" spans="1:12" x14ac:dyDescent="0.35">
      <c r="A19" s="76" t="s">
        <v>80</v>
      </c>
      <c r="B19" s="77">
        <v>4351481</v>
      </c>
      <c r="C19" s="77">
        <v>19190337</v>
      </c>
      <c r="D19" s="77">
        <v>6231338.7181044901</v>
      </c>
      <c r="E19" s="77">
        <v>5402807</v>
      </c>
      <c r="F19" s="77">
        <v>22054336</v>
      </c>
      <c r="G19" s="77">
        <v>14745807.37645955</v>
      </c>
      <c r="H19" s="77"/>
      <c r="I19" s="77">
        <v>8812990</v>
      </c>
      <c r="J19" s="77">
        <v>1220766.0650015858</v>
      </c>
      <c r="K19" s="77">
        <v>6285220.9117652178</v>
      </c>
      <c r="L19" s="78">
        <f t="shared" si="0"/>
        <v>88295084.071330845</v>
      </c>
    </row>
    <row r="20" spans="1:12" x14ac:dyDescent="0.35">
      <c r="A20" s="76" t="s">
        <v>81</v>
      </c>
      <c r="B20" s="77">
        <v>16673072</v>
      </c>
      <c r="C20" s="77">
        <v>35372970</v>
      </c>
      <c r="D20" s="77">
        <v>11089801.752366431</v>
      </c>
      <c r="E20" s="77">
        <v>556137</v>
      </c>
      <c r="F20" s="77">
        <v>47960635</v>
      </c>
      <c r="G20" s="77">
        <v>30892757.625369348</v>
      </c>
      <c r="H20" s="77">
        <v>1255499</v>
      </c>
      <c r="I20" s="77">
        <v>17559333</v>
      </c>
      <c r="J20" s="77">
        <v>525998.47349145659</v>
      </c>
      <c r="K20" s="77">
        <v>11102320.676424969</v>
      </c>
      <c r="L20" s="78">
        <f t="shared" si="0"/>
        <v>172988524.5276522</v>
      </c>
    </row>
    <row r="21" spans="1:12" x14ac:dyDescent="0.35">
      <c r="A21" s="76" t="s">
        <v>82</v>
      </c>
      <c r="B21" s="77"/>
      <c r="C21" s="77">
        <v>111099</v>
      </c>
      <c r="D21" s="77"/>
      <c r="E21" s="77"/>
      <c r="F21" s="77">
        <v>418111</v>
      </c>
      <c r="G21" s="77"/>
      <c r="H21" s="77"/>
      <c r="I21" s="77"/>
      <c r="J21" s="77">
        <v>3887744.6443269416</v>
      </c>
      <c r="K21" s="77">
        <v>6724559.8219424486</v>
      </c>
      <c r="L21" s="78">
        <f t="shared" si="0"/>
        <v>11141514.466269391</v>
      </c>
    </row>
    <row r="22" spans="1:12" x14ac:dyDescent="0.35">
      <c r="A22" s="80" t="s">
        <v>83</v>
      </c>
      <c r="B22" s="81"/>
      <c r="C22" s="81"/>
      <c r="D22" s="81"/>
      <c r="E22" s="81"/>
      <c r="F22" s="81"/>
      <c r="G22" s="81">
        <v>2349087</v>
      </c>
      <c r="H22" s="81"/>
      <c r="I22" s="82"/>
      <c r="J22" s="82">
        <v>20577.778736758701</v>
      </c>
      <c r="K22" s="82"/>
      <c r="L22" s="78">
        <f t="shared" si="0"/>
        <v>2369664.7787367585</v>
      </c>
    </row>
    <row r="23" spans="1:12" x14ac:dyDescent="0.35">
      <c r="A23" s="83" t="s">
        <v>84</v>
      </c>
      <c r="B23" s="41">
        <f t="shared" ref="B23:L23" si="1">SUM(B5:B22)</f>
        <v>138324702</v>
      </c>
      <c r="C23" s="41">
        <f t="shared" si="1"/>
        <v>337948011</v>
      </c>
      <c r="D23" s="41">
        <f t="shared" si="1"/>
        <v>79804169.83761555</v>
      </c>
      <c r="E23" s="41">
        <f t="shared" si="1"/>
        <v>63235214</v>
      </c>
      <c r="F23" s="41">
        <f t="shared" si="1"/>
        <v>335631646</v>
      </c>
      <c r="G23" s="41">
        <f t="shared" si="1"/>
        <v>333891401.8093946</v>
      </c>
      <c r="H23" s="41">
        <f t="shared" si="1"/>
        <v>12426625</v>
      </c>
      <c r="I23" s="41">
        <f t="shared" si="1"/>
        <v>108920857</v>
      </c>
      <c r="J23" s="41">
        <f t="shared" si="1"/>
        <v>11337295.918953588</v>
      </c>
      <c r="K23" s="41">
        <f t="shared" si="1"/>
        <v>139481246.61674762</v>
      </c>
      <c r="L23" s="41">
        <f t="shared" si="1"/>
        <v>1561001169.1827111</v>
      </c>
    </row>
    <row r="24" spans="1:12" x14ac:dyDescent="0.35">
      <c r="A24" s="84"/>
      <c r="L24" s="85"/>
    </row>
    <row r="25" spans="1:12" x14ac:dyDescent="0.35">
      <c r="L25" s="85"/>
    </row>
  </sheetData>
  <pageMargins left="0.25" right="0.25" top="0.75" bottom="0.75" header="0.3" footer="0.3"/>
  <pageSetup paperSize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Portrait SM 2021</vt:lpstr>
      <vt:lpstr>Gamme par RSS</vt:lpstr>
      <vt:lpstr>'Portrait SM 2021'!Impression_des_titres</vt:lpstr>
      <vt:lpstr>'Gamme par RSS'!Zone_d_impression</vt:lpstr>
      <vt:lpstr>'Portrait SM 2021'!Zone_d_impression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Kirouac</dc:creator>
  <cp:lastModifiedBy>René Kirouac</cp:lastModifiedBy>
  <cp:lastPrinted>2020-01-27T15:33:38Z</cp:lastPrinted>
  <dcterms:created xsi:type="dcterms:W3CDTF">2014-02-05T14:53:19Z</dcterms:created>
  <dcterms:modified xsi:type="dcterms:W3CDTF">2022-02-23T13:48:45Z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2021-11-22T20:30:56Z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b4ec08f5-2f5b-4636-9429-3f0a2647ffb3</vt:lpwstr>
  </property>
  <property fmtid="{D5CDD505-2E9C-101B-9397-08002B2CF9AE}" pid="8" name="MSIP_Label_6a7d8d5d-78e2-4a62-9fcd-016eb5e4c57c_ContentBits">
    <vt:lpwstr>0</vt:lpwstr>
  </property>
</Properties>
</file>